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955" activeTab="0"/>
  </bookViews>
  <sheets>
    <sheet name="工作表1" sheetId="1" r:id="rId1"/>
  </sheets>
  <definedNames>
    <definedName name="_xlnm.Print_Titles" localSheetId="0">'工作表1'!$1:$4</definedName>
  </definedNames>
  <calcPr fullCalcOnLoad="1"/>
</workbook>
</file>

<file path=xl/sharedStrings.xml><?xml version="1.0" encoding="utf-8"?>
<sst xmlns="http://schemas.openxmlformats.org/spreadsheetml/2006/main" count="1367" uniqueCount="534">
  <si>
    <t>南富村四灣16號門牌.眾多無門牌建物</t>
  </si>
  <si>
    <t>1</t>
  </si>
  <si>
    <t>三官大帝</t>
  </si>
  <si>
    <t>一般農業區遊憩用地</t>
  </si>
  <si>
    <t>四灣段</t>
  </si>
  <si>
    <t>南庄鄉</t>
  </si>
  <si>
    <t>1</t>
  </si>
  <si>
    <t>福德會</t>
  </si>
  <si>
    <t>鄉村區乙種建築用地</t>
  </si>
  <si>
    <t>282-7</t>
  </si>
  <si>
    <t>下興段</t>
  </si>
  <si>
    <t>頭份鎮</t>
  </si>
  <si>
    <t>282-6</t>
  </si>
  <si>
    <t>282-5</t>
  </si>
  <si>
    <t>282-4</t>
  </si>
  <si>
    <t>282-3</t>
  </si>
  <si>
    <t>282-2</t>
  </si>
  <si>
    <t>282-1</t>
  </si>
  <si>
    <t>006-90</t>
  </si>
  <si>
    <t>592-2</t>
  </si>
  <si>
    <t>新興段</t>
  </si>
  <si>
    <t>006-89</t>
  </si>
  <si>
    <t>592-1</t>
  </si>
  <si>
    <t>現況為雜林。</t>
  </si>
  <si>
    <t>有應公</t>
  </si>
  <si>
    <t>山坡地保育區農牧用地</t>
  </si>
  <si>
    <t>尖山下段</t>
  </si>
  <si>
    <t>006-86</t>
  </si>
  <si>
    <t>1200</t>
  </si>
  <si>
    <t>劉彭銀</t>
  </si>
  <si>
    <t>特定農業區甲種建築用地</t>
  </si>
  <si>
    <t>藤坪段</t>
  </si>
  <si>
    <t>劉炎燦</t>
  </si>
  <si>
    <t>006-85</t>
  </si>
  <si>
    <t>江阿斗</t>
  </si>
  <si>
    <t>信德段</t>
  </si>
  <si>
    <t>3360</t>
  </si>
  <si>
    <t>林香玉</t>
  </si>
  <si>
    <t>山坡地保育區丙種建築用地</t>
  </si>
  <si>
    <t>興埔段</t>
  </si>
  <si>
    <t>現況為鐵皮屋及竹籬。</t>
  </si>
  <si>
    <t>林香江</t>
  </si>
  <si>
    <t>6</t>
  </si>
  <si>
    <t>蔡萬來</t>
  </si>
  <si>
    <t>現況無道路通行，無法抵達。航照為樹林</t>
  </si>
  <si>
    <t>蔡德勝</t>
  </si>
  <si>
    <t>現況為磚造屋，部分菜園。</t>
  </si>
  <si>
    <t>648</t>
  </si>
  <si>
    <t>住宅區</t>
  </si>
  <si>
    <t>270-3</t>
  </si>
  <si>
    <t>蟠桃段山下小段</t>
  </si>
  <si>
    <t>現況為雜草。</t>
  </si>
  <si>
    <t>270-2</t>
  </si>
  <si>
    <t>006-80</t>
  </si>
  <si>
    <t>現況為磚造屋。</t>
  </si>
  <si>
    <t>270-1</t>
  </si>
  <si>
    <t>部分住宅區部分道路區</t>
  </si>
  <si>
    <t>現況為鋼筋混凝土造屋。</t>
  </si>
  <si>
    <t>1</t>
  </si>
  <si>
    <t>鍾詹亂招</t>
  </si>
  <si>
    <t>鄉村區乙種建築用地</t>
  </si>
  <si>
    <t>大化段</t>
  </si>
  <si>
    <t>頭份鎮</t>
  </si>
  <si>
    <t>現況為雜草。</t>
  </si>
  <si>
    <t>1</t>
  </si>
  <si>
    <t>陳錢</t>
  </si>
  <si>
    <t>都市計畫內農業區</t>
  </si>
  <si>
    <t>51-14</t>
  </si>
  <si>
    <t>蘆竹湳段蘆竹湳小段</t>
  </si>
  <si>
    <t>頭份鎮</t>
  </si>
  <si>
    <t>現況為雜草。</t>
  </si>
  <si>
    <t>1</t>
  </si>
  <si>
    <t>陳錢</t>
  </si>
  <si>
    <t>都市計畫內農業區</t>
  </si>
  <si>
    <t>51-13</t>
  </si>
  <si>
    <t>蘆竹湳段蘆竹湳小段</t>
  </si>
  <si>
    <t>頭份鎮</t>
  </si>
  <si>
    <t>現況為磚造屋。</t>
  </si>
  <si>
    <t>蕭阿發</t>
  </si>
  <si>
    <t>山坡地保育區丙種建築用地</t>
  </si>
  <si>
    <t>小銅鑼圈小段</t>
  </si>
  <si>
    <t>三灣鄉</t>
  </si>
  <si>
    <t>006-74</t>
  </si>
  <si>
    <t>宋化二</t>
  </si>
  <si>
    <t>山坡地保育區農牧用地</t>
  </si>
  <si>
    <t>39-15</t>
  </si>
  <si>
    <t>小銅鑼圈小段</t>
  </si>
  <si>
    <t>三灣鄉</t>
  </si>
  <si>
    <t>006-73</t>
  </si>
  <si>
    <t>溫阿來</t>
  </si>
  <si>
    <t>山坡地保育區農牧用地</t>
  </si>
  <si>
    <t>39-12</t>
  </si>
  <si>
    <t>小銅鑼圈小段</t>
  </si>
  <si>
    <t>三灣鄉</t>
  </si>
  <si>
    <t>006-72</t>
  </si>
  <si>
    <t>現況為廢棄豬舍及雜草叢生。</t>
  </si>
  <si>
    <t>1</t>
  </si>
  <si>
    <t>林阿統</t>
  </si>
  <si>
    <t>鄉村區乙種建築用地</t>
  </si>
  <si>
    <t>內灣段</t>
  </si>
  <si>
    <t>三灣鄉</t>
  </si>
  <si>
    <t>006-71</t>
  </si>
  <si>
    <t>現況為磚造屋。</t>
  </si>
  <si>
    <t>1</t>
  </si>
  <si>
    <t>鍾澄保</t>
  </si>
  <si>
    <t>鄉村區乙種建築用地</t>
  </si>
  <si>
    <t>內灣段</t>
  </si>
  <si>
    <t>三灣鄉</t>
  </si>
  <si>
    <t>現況為稻田。</t>
  </si>
  <si>
    <t>觀音佛祖</t>
  </si>
  <si>
    <t>特定農業區農牧用地</t>
  </si>
  <si>
    <t>南埔段</t>
  </si>
  <si>
    <t>南庄鄉</t>
  </si>
  <si>
    <t>006-69</t>
  </si>
  <si>
    <t>一般農業區丙種建築用地</t>
  </si>
  <si>
    <t>四灣段</t>
  </si>
  <si>
    <t>三官大帝</t>
  </si>
  <si>
    <t>006-68</t>
  </si>
  <si>
    <t>24</t>
  </si>
  <si>
    <t>邱阿連</t>
  </si>
  <si>
    <t>鴨母坑段</t>
  </si>
  <si>
    <t>西湖鄉</t>
  </si>
  <si>
    <t>邱阿福</t>
  </si>
  <si>
    <t>邱阿鳳</t>
  </si>
  <si>
    <t>現況為石棉瓦房(金獅村杜石地1號前)、雜木。</t>
  </si>
  <si>
    <t>邱右桂</t>
  </si>
  <si>
    <t>山坡地保育區丙種建築用地</t>
  </si>
  <si>
    <t>006-67</t>
  </si>
  <si>
    <t>3</t>
  </si>
  <si>
    <t>李阿紅</t>
  </si>
  <si>
    <t>355-5</t>
  </si>
  <si>
    <t>五湖段</t>
  </si>
  <si>
    <t>006-66</t>
  </si>
  <si>
    <t>4620</t>
  </si>
  <si>
    <t>吳陳育妹</t>
  </si>
  <si>
    <t>70-5</t>
  </si>
  <si>
    <t>二湖段</t>
  </si>
  <si>
    <t>70-1</t>
  </si>
  <si>
    <t>006-57</t>
  </si>
  <si>
    <t>現況為柚子園及雜木。</t>
  </si>
  <si>
    <t>144</t>
  </si>
  <si>
    <t>郭阿煥</t>
  </si>
  <si>
    <t>山坡地保育區農牧用地</t>
  </si>
  <si>
    <t>現況為雜木、空地。</t>
  </si>
  <si>
    <t>2520</t>
  </si>
  <si>
    <t>李阿仕</t>
  </si>
  <si>
    <t>上城段</t>
  </si>
  <si>
    <t>三義鄉</t>
  </si>
  <si>
    <t>006-64</t>
  </si>
  <si>
    <t>現況種植柑橘，部分雜草。</t>
  </si>
  <si>
    <t>張連富</t>
  </si>
  <si>
    <t>006-62</t>
  </si>
  <si>
    <t>29</t>
  </si>
  <si>
    <t>周阿登</t>
  </si>
  <si>
    <t>514-1</t>
  </si>
  <si>
    <t>三湖段</t>
  </si>
  <si>
    <t>周廷相</t>
  </si>
  <si>
    <t>29</t>
  </si>
  <si>
    <t>周朝基</t>
  </si>
  <si>
    <t>周德春</t>
  </si>
  <si>
    <t>周德洪</t>
  </si>
  <si>
    <t>周德恩</t>
  </si>
  <si>
    <t>周張玉英</t>
  </si>
  <si>
    <t>周阿安</t>
  </si>
  <si>
    <t>周廷德</t>
  </si>
  <si>
    <t>周景生</t>
  </si>
  <si>
    <t>周廷龍</t>
  </si>
  <si>
    <t>周德双</t>
  </si>
  <si>
    <t>周阿彩</t>
  </si>
  <si>
    <t>周朝立</t>
  </si>
  <si>
    <t>周金古</t>
  </si>
  <si>
    <t>周朝富</t>
  </si>
  <si>
    <t>周阿斗</t>
  </si>
  <si>
    <t>周廷華</t>
  </si>
  <si>
    <t>周廷應</t>
  </si>
  <si>
    <t>周廷昌</t>
  </si>
  <si>
    <t>514-1</t>
  </si>
  <si>
    <t>周廷冉</t>
  </si>
  <si>
    <t>周廷瑞</t>
  </si>
  <si>
    <t>周廷富</t>
  </si>
  <si>
    <t>周廷成</t>
  </si>
  <si>
    <t>周阿喜</t>
  </si>
  <si>
    <t>周阿華</t>
  </si>
  <si>
    <t>周得養</t>
  </si>
  <si>
    <t>周朝禮</t>
  </si>
  <si>
    <t>現況雜木。</t>
  </si>
  <si>
    <t>周德榮</t>
  </si>
  <si>
    <t>006-65</t>
  </si>
  <si>
    <t>現況雜木。</t>
  </si>
  <si>
    <t>邱添水</t>
  </si>
  <si>
    <t>1735-2</t>
  </si>
  <si>
    <t>006-60</t>
  </si>
  <si>
    <t>4</t>
  </si>
  <si>
    <t>謝桂妹</t>
  </si>
  <si>
    <t>山坡地保育區丙種建築用地</t>
  </si>
  <si>
    <t>006-59</t>
  </si>
  <si>
    <t>006-61</t>
  </si>
  <si>
    <t>周阿應</t>
  </si>
  <si>
    <t>周登富</t>
  </si>
  <si>
    <t>006-58</t>
  </si>
  <si>
    <t>黃肇基</t>
  </si>
  <si>
    <t>東田洋段</t>
  </si>
  <si>
    <t>銅鑼鄉</t>
  </si>
  <si>
    <t>現況為竹林、樹林。</t>
  </si>
  <si>
    <t>黃捷祥</t>
  </si>
  <si>
    <t>006-55</t>
  </si>
  <si>
    <t>現為小樹林。</t>
  </si>
  <si>
    <t>黃阿立</t>
  </si>
  <si>
    <t>006-54</t>
  </si>
  <si>
    <t>現況為磚造屋，部分私設道路</t>
  </si>
  <si>
    <t>112</t>
  </si>
  <si>
    <t>吳阿泉</t>
  </si>
  <si>
    <t>農業區</t>
  </si>
  <si>
    <t>60</t>
  </si>
  <si>
    <t>賴阿香</t>
  </si>
  <si>
    <t>住宅區</t>
  </si>
  <si>
    <t>賴九虎</t>
  </si>
  <si>
    <t>賴九文</t>
  </si>
  <si>
    <t>賴永龍</t>
  </si>
  <si>
    <t>賴永仁</t>
  </si>
  <si>
    <t>賴新魁</t>
  </si>
  <si>
    <t>006-52</t>
  </si>
  <si>
    <t>福興段</t>
  </si>
  <si>
    <t>006-51</t>
  </si>
  <si>
    <t>現況為磚造屋，部分為盆栽。</t>
  </si>
  <si>
    <t>006-50</t>
  </si>
  <si>
    <t>劉福金</t>
  </si>
  <si>
    <t>朝東段</t>
  </si>
  <si>
    <t>劉福康</t>
  </si>
  <si>
    <t>劉福禮</t>
  </si>
  <si>
    <t>賴阿春</t>
  </si>
  <si>
    <t>006-48</t>
  </si>
  <si>
    <t>2</t>
  </si>
  <si>
    <t>李進元</t>
  </si>
  <si>
    <t>李坤元</t>
  </si>
  <si>
    <t>現況為空地。</t>
  </si>
  <si>
    <t>現況為菜園、檳榔樹。一建物(中山路152號)</t>
  </si>
  <si>
    <t>006-47</t>
  </si>
  <si>
    <t>現況為磚造屋、三座祠廟、倉庫、鐵皮涼亭等。</t>
  </si>
  <si>
    <t>祠廟福德神</t>
  </si>
  <si>
    <t>006-04</t>
  </si>
  <si>
    <t>義民祀</t>
  </si>
  <si>
    <t>住宅區</t>
  </si>
  <si>
    <t>朝東段</t>
  </si>
  <si>
    <t>銅鑼鄉</t>
  </si>
  <si>
    <t>006-03</t>
  </si>
  <si>
    <t>現為高亞交通器材實業有限公司廠房</t>
  </si>
  <si>
    <t>涂成鼎</t>
  </si>
  <si>
    <t>工業區丁種建築用地</t>
  </si>
  <si>
    <t>七十份中平小段</t>
  </si>
  <si>
    <t>006-46</t>
  </si>
  <si>
    <t>2</t>
  </si>
  <si>
    <t>賴運二</t>
  </si>
  <si>
    <t>現為慶欣欣鋼鐵股份有限公司。圍牆.水管.水塔.鐵皮屋</t>
  </si>
  <si>
    <t>4</t>
  </si>
  <si>
    <t>徐沐生</t>
  </si>
  <si>
    <t>徐石桂</t>
  </si>
  <si>
    <t>現為國順預拌混凝土股份有限公司。停車.電氣室</t>
  </si>
  <si>
    <t>徐新桂</t>
  </si>
  <si>
    <t>006-44</t>
  </si>
  <si>
    <t>006-43</t>
  </si>
  <si>
    <t>現為福田科技股份有限公司.廠房.停車場.圍牆</t>
  </si>
  <si>
    <t>006-42</t>
  </si>
  <si>
    <t>現為啟昌紡織股份有限公司.車棚.警衛室</t>
  </si>
  <si>
    <t>現種植芋頭、茄子、木瓜、櫻花樹。</t>
  </si>
  <si>
    <t>邱德來</t>
  </si>
  <si>
    <t>農業區</t>
  </si>
  <si>
    <t>朝西段</t>
  </si>
  <si>
    <t>006-40</t>
  </si>
  <si>
    <t>現況雜木。</t>
  </si>
  <si>
    <t>羅阿慶</t>
  </si>
  <si>
    <t>山坡地保育區農牧用地</t>
  </si>
  <si>
    <t>308-1</t>
  </si>
  <si>
    <t>拐子湖段</t>
  </si>
  <si>
    <t>三義鄉</t>
  </si>
  <si>
    <t>9</t>
  </si>
  <si>
    <t>三井株式會社</t>
  </si>
  <si>
    <t>李順乾</t>
  </si>
  <si>
    <t>西湖渡假村旁現況雜木.竹林。</t>
  </si>
  <si>
    <t>李琳保</t>
  </si>
  <si>
    <t>現為磚造鐵皮屋及雜草。</t>
  </si>
  <si>
    <t>1</t>
  </si>
  <si>
    <t>謝阿盛</t>
  </si>
  <si>
    <t>特定農業區農牧用地</t>
  </si>
  <si>
    <t>西崗段</t>
  </si>
  <si>
    <t>銅鑼鄉</t>
  </si>
  <si>
    <t>006-33</t>
  </si>
  <si>
    <t>現為三合院門牌中平105.106.107號</t>
  </si>
  <si>
    <t>42</t>
  </si>
  <si>
    <t>謝阿和</t>
  </si>
  <si>
    <t>特定農業區甲種建築用地</t>
  </si>
  <si>
    <t>西崗段</t>
  </si>
  <si>
    <t>銅鑼鄉</t>
  </si>
  <si>
    <t>006-32</t>
  </si>
  <si>
    <t>現況雜草叢生。</t>
  </si>
  <si>
    <t>10</t>
  </si>
  <si>
    <t>劉慶華</t>
  </si>
  <si>
    <t>特定農業區農牧用地</t>
  </si>
  <si>
    <t>樟樹西段</t>
  </si>
  <si>
    <t>006-31</t>
  </si>
  <si>
    <t>邱宜坤</t>
  </si>
  <si>
    <t>特定農業區農牧用地</t>
  </si>
  <si>
    <t>樟樹西段</t>
  </si>
  <si>
    <t>銅鑼鄉</t>
  </si>
  <si>
    <t>邱乾水</t>
  </si>
  <si>
    <t>樟樹西段</t>
  </si>
  <si>
    <t>現況雜草叢生。</t>
  </si>
  <si>
    <t>共同共有1/1</t>
  </si>
  <si>
    <t>邱日秀</t>
  </si>
  <si>
    <t>006-30</t>
  </si>
  <si>
    <t>現況種植櫻花樹。</t>
  </si>
  <si>
    <t>吳漢章</t>
  </si>
  <si>
    <t>特定農業區墳墓用地</t>
  </si>
  <si>
    <t>006-29</t>
  </si>
  <si>
    <t>現況為廢棄羊寮、雜草。</t>
  </si>
  <si>
    <t>張仁城</t>
  </si>
  <si>
    <t>945-2</t>
  </si>
  <si>
    <t>九湖段</t>
  </si>
  <si>
    <t>劉立坤</t>
  </si>
  <si>
    <t>522-2</t>
  </si>
  <si>
    <t>522-1</t>
  </si>
  <si>
    <t>006-27</t>
  </si>
  <si>
    <t>2</t>
  </si>
  <si>
    <t>巫阿德</t>
  </si>
  <si>
    <t>特定農業區乙種建築用地</t>
  </si>
  <si>
    <t>202</t>
  </si>
  <si>
    <t>現況雜草。</t>
  </si>
  <si>
    <t>吳德妹</t>
  </si>
  <si>
    <t>特定農業區農牧用地</t>
  </si>
  <si>
    <t>77-1</t>
  </si>
  <si>
    <t>006-25</t>
  </si>
  <si>
    <t>吳元義</t>
  </si>
  <si>
    <t>山坡地保育區農牧用地</t>
  </si>
  <si>
    <t>老雞隆段</t>
  </si>
  <si>
    <t>006-24</t>
  </si>
  <si>
    <t>006-23</t>
  </si>
  <si>
    <t>現場為香蕉樹、雜物。</t>
  </si>
  <si>
    <t>邱清泉</t>
  </si>
  <si>
    <t>7</t>
  </si>
  <si>
    <t>吳章文</t>
  </si>
  <si>
    <t>吳禮文</t>
  </si>
  <si>
    <t>吳筆文</t>
  </si>
  <si>
    <t>吳劉文</t>
  </si>
  <si>
    <t>吳土秀</t>
  </si>
  <si>
    <t>現況雜木。</t>
  </si>
  <si>
    <t>吳仁文</t>
  </si>
  <si>
    <t>山坡地保育區暫為編定</t>
  </si>
  <si>
    <t>216</t>
  </si>
  <si>
    <t>吳招妹</t>
  </si>
  <si>
    <t>農業區</t>
  </si>
  <si>
    <t>西田洋段</t>
  </si>
  <si>
    <t>現為三間磚造屋及鐵皮屋.</t>
  </si>
  <si>
    <t>吳捷芳</t>
  </si>
  <si>
    <t>006-19</t>
  </si>
  <si>
    <t>現況種植桃子樹。</t>
  </si>
  <si>
    <t>1</t>
  </si>
  <si>
    <t>林阿蘭</t>
  </si>
  <si>
    <t>特定農業區農牧用地</t>
  </si>
  <si>
    <t>西田洋段</t>
  </si>
  <si>
    <t>銅鑼鄉</t>
  </si>
  <si>
    <t>現為磚造屋，部分空地。</t>
  </si>
  <si>
    <t>1</t>
  </si>
  <si>
    <t>陳阿双</t>
  </si>
  <si>
    <t>特定農業區農牧用地</t>
  </si>
  <si>
    <t>西田洋段</t>
  </si>
  <si>
    <t>銅鑼鄉</t>
  </si>
  <si>
    <t>006-17</t>
  </si>
  <si>
    <t>現況雜木。</t>
  </si>
  <si>
    <t>1</t>
  </si>
  <si>
    <t>李成英</t>
  </si>
  <si>
    <t>森林區丙種建築用地</t>
  </si>
  <si>
    <t>962-1</t>
  </si>
  <si>
    <t>新雞隆段</t>
  </si>
  <si>
    <t>銅鑼鄉</t>
  </si>
  <si>
    <t>2</t>
  </si>
  <si>
    <t>吳阿亮</t>
  </si>
  <si>
    <t>森林區農牧用地</t>
  </si>
  <si>
    <t>新雞隆段</t>
  </si>
  <si>
    <t>銅鑼鄉</t>
  </si>
  <si>
    <t>006-15</t>
  </si>
  <si>
    <t>現況雜木、砂石場工作站鐵皮屋。</t>
  </si>
  <si>
    <t>彭傳連</t>
  </si>
  <si>
    <t>485-3</t>
  </si>
  <si>
    <t>芎蕉灣段</t>
  </si>
  <si>
    <t>006-14</t>
  </si>
  <si>
    <t>謝送來</t>
  </si>
  <si>
    <t>343-4</t>
  </si>
  <si>
    <t>6</t>
  </si>
  <si>
    <t>謝開立</t>
  </si>
  <si>
    <t>298-1</t>
  </si>
  <si>
    <t>謝開昌</t>
  </si>
  <si>
    <t>謝長桂</t>
  </si>
  <si>
    <t>謝開喜</t>
  </si>
  <si>
    <t>謝開傳</t>
  </si>
  <si>
    <t>006-11</t>
  </si>
  <si>
    <t>1</t>
  </si>
  <si>
    <t>羅阿盛</t>
  </si>
  <si>
    <t>山坡地保育區農牧用地</t>
  </si>
  <si>
    <t>114-4</t>
  </si>
  <si>
    <t>芎蕉灣段</t>
  </si>
  <si>
    <t>銅鑼鄉</t>
  </si>
  <si>
    <t>006-10</t>
  </si>
  <si>
    <t>現況雜木。</t>
  </si>
  <si>
    <t>羅阿盛</t>
  </si>
  <si>
    <t>006-09</t>
  </si>
  <si>
    <t>張得元</t>
  </si>
  <si>
    <t>三座厝段</t>
  </si>
  <si>
    <t>006-08</t>
  </si>
  <si>
    <t>現種植香蕉樹、部分稻田、雜草</t>
  </si>
  <si>
    <t>涂志翰</t>
  </si>
  <si>
    <t>特定農業區農牧用地</t>
  </si>
  <si>
    <t>客屬段</t>
  </si>
  <si>
    <t>現況雜草。</t>
  </si>
  <si>
    <t>006-36</t>
  </si>
  <si>
    <t>現種植香蕉樹、紅棗樹、部分稻田、雜草</t>
  </si>
  <si>
    <t>涂成鼎</t>
  </si>
  <si>
    <t>006-35</t>
  </si>
  <si>
    <t>現為雜草空地。</t>
  </si>
  <si>
    <t>徐阿生</t>
  </si>
  <si>
    <t>006-34</t>
  </si>
  <si>
    <t>現況為雜草、鐵皮屋頂。</t>
  </si>
  <si>
    <t>福德祀</t>
  </si>
  <si>
    <t>農業保護區</t>
  </si>
  <si>
    <t>客屬段</t>
  </si>
  <si>
    <t>006-06</t>
  </si>
  <si>
    <t>現況為雜草、鐵皮屋頂。</t>
  </si>
  <si>
    <t>1</t>
  </si>
  <si>
    <t>福德祀</t>
  </si>
  <si>
    <t>農業保護區</t>
  </si>
  <si>
    <t>客屬段</t>
  </si>
  <si>
    <t>006-05</t>
  </si>
  <si>
    <t>現況為竹林、雜木。</t>
  </si>
  <si>
    <t>聖母祀</t>
  </si>
  <si>
    <t>芎蕉灣段</t>
  </si>
  <si>
    <t>006-02</t>
  </si>
  <si>
    <t>現況為竹林、雜木。</t>
  </si>
  <si>
    <t>山坡地保育區丙種建築用地</t>
  </si>
  <si>
    <t>006-01</t>
  </si>
  <si>
    <t>查定價格價(元/平方公尺)</t>
  </si>
  <si>
    <t>權利範圍</t>
  </si>
  <si>
    <t>分母</t>
  </si>
  <si>
    <t>分子</t>
  </si>
  <si>
    <t xml:space="preserve">使用分區/
使用地類別
</t>
  </si>
  <si>
    <t>面積(平方公尺)</t>
  </si>
  <si>
    <t>地/建號</t>
  </si>
  <si>
    <t>段/小段</t>
  </si>
  <si>
    <t>鄉鎮市區</t>
  </si>
  <si>
    <t>保證金(元)</t>
  </si>
  <si>
    <t>標售總底價(元)</t>
  </si>
  <si>
    <t>標售底價(元)</t>
  </si>
  <si>
    <t>原登記名義人</t>
  </si>
  <si>
    <t>土地/建物標示</t>
  </si>
  <si>
    <t>標號(批次-標號)</t>
  </si>
  <si>
    <t>頭份鎮</t>
  </si>
  <si>
    <t>竹林.磚造屋41.43建號。沈阿華等5人設定地上權</t>
  </si>
  <si>
    <t>頭份下興段74、75建號。徐阿相等4人設定地上權。</t>
  </si>
  <si>
    <t>頭份下興段74、75建號.香蕉樹。徐阿相等4人設定地上權。</t>
  </si>
  <si>
    <t>頭份下興段74、75建號，部份空地部分建物。徐阿相等4人設定地上權。</t>
  </si>
  <si>
    <t>備註                                  1.一律按現狀標售，實際情形由投標人自行前往查勘。                                    2.他項權利以土地登記簿所載為準，投標人自行查閱土地登記簿。</t>
  </si>
  <si>
    <t>006-91</t>
  </si>
  <si>
    <t>006-94</t>
  </si>
  <si>
    <t>006-07</t>
  </si>
  <si>
    <t>006-12</t>
  </si>
  <si>
    <t>006-13</t>
  </si>
  <si>
    <t>006-28</t>
  </si>
  <si>
    <t>006-38</t>
  </si>
  <si>
    <t>006-39</t>
  </si>
  <si>
    <t>006-45</t>
  </si>
  <si>
    <t>★得標人自行排除地上物，現況不點交★</t>
  </si>
  <si>
    <t>006-75</t>
  </si>
  <si>
    <t>006-76</t>
  </si>
  <si>
    <t>006-77</t>
  </si>
  <si>
    <t>006-78</t>
  </si>
  <si>
    <t>006-79</t>
  </si>
  <si>
    <t>006-81</t>
  </si>
  <si>
    <t>006-82</t>
  </si>
  <si>
    <t>006-83</t>
  </si>
  <si>
    <t>006-84</t>
  </si>
  <si>
    <t>006-88</t>
  </si>
  <si>
    <t>006-95</t>
  </si>
  <si>
    <t>006-96</t>
  </si>
  <si>
    <t>苗栗市</t>
  </si>
  <si>
    <t>苗栗段</t>
  </si>
  <si>
    <t>674-1</t>
  </si>
  <si>
    <t>商業區</t>
  </si>
  <si>
    <t>張阿喜</t>
  </si>
  <si>
    <t>梁棕魁</t>
  </si>
  <si>
    <t>1</t>
  </si>
  <si>
    <t xml:space="preserve">苗栗縣政府代為標售102年度第6批(1)地籍清理土地及建物清冊 </t>
  </si>
  <si>
    <t xml:space="preserve">公告標售文號：1020096923　  　　　　　　　　　　　　　　　     　　　　　　　        </t>
  </si>
  <si>
    <t>公告期間：102年5月22日至102年8月22日     訂102年9月10日開標</t>
  </si>
  <si>
    <t>006-16</t>
  </si>
  <si>
    <t>006-18</t>
  </si>
  <si>
    <t>006-20</t>
  </si>
  <si>
    <t>006-21</t>
  </si>
  <si>
    <t>006-22</t>
  </si>
  <si>
    <t>006-26</t>
  </si>
  <si>
    <t>006-37</t>
  </si>
  <si>
    <t>006-41</t>
  </si>
  <si>
    <t>006-49</t>
  </si>
  <si>
    <t>006-53</t>
  </si>
  <si>
    <t>006-56</t>
  </si>
  <si>
    <t>006-63</t>
  </si>
  <si>
    <t>006-70</t>
  </si>
  <si>
    <t>006-87</t>
  </si>
  <si>
    <t>西湖鄉</t>
  </si>
  <si>
    <t>006-92</t>
  </si>
  <si>
    <t>006-93</t>
  </si>
  <si>
    <t>006-97</t>
  </si>
  <si>
    <t>006-98</t>
  </si>
  <si>
    <t>現況約有20多棟建物。(鯉魚潭村南片山下第8.9鄰1-20號建物)</t>
  </si>
  <si>
    <t>現況為鐵皮屋廠房。使用人鍾先生.古女士</t>
  </si>
  <si>
    <t>空地</t>
  </si>
  <si>
    <t>現況為數棟民宅。占用人:巫○昌、江○龍</t>
  </si>
  <si>
    <t>現植杭菊。占用人:曾○井。</t>
  </si>
  <si>
    <t>現況為社區小公園樹木.石椅。使用人李○群</t>
  </si>
  <si>
    <t>現況為磚造屋(中山路132號)占用人:謝○懿</t>
  </si>
  <si>
    <t>現況為磚造屋(中山路156號)。使用人謝○正</t>
  </si>
  <si>
    <t>現況種植木瓜樹、香蕉樹、菜園。占用人:廖○明、賴○雄</t>
  </si>
  <si>
    <t>四灣段47.50.51.52.53.54.55建號.眾多未保存建物。彭○泉等7人設定地上權。</t>
  </si>
  <si>
    <t>現況為磚造屋。山下小段45.46.47.48.49.50.51.52.53建號。黎廷廣等31人設定地上權。</t>
  </si>
  <si>
    <t>頭份新興段41、43建號，門牌:頭份鎮水源路226巷21號。使用人沈○盛、張○福。沈阿華等5人設定地上權。</t>
  </si>
  <si>
    <t>頭份新興段41、43建號，門牌:頭份鎮水源路229巷15號。使用人李○勤。沈阿華等5人設定地上權。</t>
  </si>
  <si>
    <t>頭份下興段74、75建號，使用人徐○雄(門牌:水源路229巷12弄2號)。徐阿相等4人設定地上權。</t>
  </si>
  <si>
    <t>小吃店.現使人:蘇○航.蘇○強</t>
  </si>
  <si>
    <t>香雞排店.現使用人:利○春</t>
  </si>
  <si>
    <t>現況為磚造屋(五湖街153.152-1號)部分雜草。使用人李○章</t>
  </si>
  <si>
    <t>現況為磚造屋(湖東村大窩13號)。使用人吳○義</t>
  </si>
  <si>
    <t>頭份下興段74、75建號，使用人徐○溪(門牌:水源路229巷12弄6號)。徐阿相等4人設定地上權。</t>
  </si>
  <si>
    <t>頭份下興段74、75建號，使用人廖○發(門牌:水源路229巷12弄12號)。徐阿相等4人設定地上權。</t>
  </si>
  <si>
    <t>頭份下興段74、75建號使用人黃○雲(二層樓房，門牌水源路229巷6號)。徐阿相等4人設定地上權。</t>
  </si>
  <si>
    <t>現況為磚造屋及鋼筋混凝土造屋，部分樹木。使用人:黃○富</t>
  </si>
  <si>
    <t>現況為鋼筋混凝土造屋(中華街6號)占用人:林○沐</t>
  </si>
  <si>
    <t>黎云布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</si>
</sst>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;[Red]#,##0"/>
    <numFmt numFmtId="178" formatCode="0.00_);[Red]\(0.00\)"/>
    <numFmt numFmtId="179" formatCode="m&quot;月&quot;d&quot;日&quot;"/>
    <numFmt numFmtId="180" formatCode="0.0"/>
    <numFmt numFmtId="181" formatCode="#,##0_ "/>
    <numFmt numFmtId="182" formatCode="#,##0.00_ "/>
    <numFmt numFmtId="183" formatCode="#,##0.0_ "/>
    <numFmt numFmtId="184" formatCode="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11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top" wrapText="1"/>
    </xf>
    <xf numFmtId="176" fontId="40" fillId="33" borderId="10" xfId="0" applyNumberFormat="1" applyFont="1" applyFill="1" applyBorder="1" applyAlignment="1">
      <alignment horizontal="right" vertical="center" wrapText="1"/>
    </xf>
    <xf numFmtId="177" fontId="40" fillId="33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center" wrapText="1"/>
    </xf>
    <xf numFmtId="178" fontId="40" fillId="33" borderId="10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top" wrapText="1"/>
    </xf>
    <xf numFmtId="176" fontId="40" fillId="33" borderId="11" xfId="0" applyNumberFormat="1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178" fontId="40" fillId="33" borderId="11" xfId="0" applyNumberFormat="1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horizontal="left" vertical="center"/>
    </xf>
    <xf numFmtId="49" fontId="40" fillId="33" borderId="10" xfId="0" applyNumberFormat="1" applyFont="1" applyFill="1" applyBorder="1" applyAlignment="1">
      <alignment horizontal="left" vertical="center" wrapText="1"/>
    </xf>
    <xf numFmtId="179" fontId="40" fillId="33" borderId="10" xfId="0" applyNumberFormat="1" applyFont="1" applyFill="1" applyBorder="1" applyAlignment="1">
      <alignment horizontal="left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176" fontId="40" fillId="33" borderId="11" xfId="0" applyNumberFormat="1" applyFont="1" applyFill="1" applyBorder="1" applyAlignment="1">
      <alignment horizontal="right" vertical="center" wrapText="1"/>
    </xf>
    <xf numFmtId="176" fontId="40" fillId="33" borderId="10" xfId="0" applyNumberFormat="1" applyFont="1" applyFill="1" applyBorder="1" applyAlignment="1">
      <alignment horizontal="right" vertical="center" wrapText="1"/>
    </xf>
    <xf numFmtId="49" fontId="40" fillId="33" borderId="10" xfId="0" applyNumberFormat="1" applyFont="1" applyFill="1" applyBorder="1" applyAlignment="1">
      <alignment horizontal="right" vertical="center" wrapText="1"/>
    </xf>
    <xf numFmtId="49" fontId="40" fillId="3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76" fontId="40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176" fontId="40" fillId="33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176" fontId="40" fillId="33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left" vertical="center" wrapText="1"/>
    </xf>
    <xf numFmtId="176" fontId="40" fillId="33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top" wrapText="1"/>
    </xf>
    <xf numFmtId="0" fontId="26" fillId="0" borderId="0" xfId="0" applyFont="1" applyAlignment="1">
      <alignment vertical="center"/>
    </xf>
    <xf numFmtId="2" fontId="40" fillId="33" borderId="10" xfId="0" applyNumberFormat="1" applyFont="1" applyFill="1" applyBorder="1" applyAlignment="1">
      <alignment vertical="center" wrapText="1"/>
    </xf>
    <xf numFmtId="181" fontId="40" fillId="33" borderId="10" xfId="0" applyNumberFormat="1" applyFont="1" applyFill="1" applyBorder="1" applyAlignment="1">
      <alignment vertical="center" wrapText="1"/>
    </xf>
    <xf numFmtId="181" fontId="40" fillId="33" borderId="10" xfId="0" applyNumberFormat="1" applyFont="1" applyFill="1" applyBorder="1" applyAlignment="1">
      <alignment horizontal="right" vertical="center" wrapText="1"/>
    </xf>
    <xf numFmtId="181" fontId="40" fillId="33" borderId="11" xfId="0" applyNumberFormat="1" applyFont="1" applyFill="1" applyBorder="1" applyAlignment="1">
      <alignment vertical="center" wrapText="1"/>
    </xf>
    <xf numFmtId="181" fontId="40" fillId="33" borderId="11" xfId="0" applyNumberFormat="1" applyFont="1" applyFill="1" applyBorder="1" applyAlignment="1">
      <alignment horizontal="right" vertical="center" wrapText="1"/>
    </xf>
    <xf numFmtId="176" fontId="40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81" fontId="40" fillId="0" borderId="10" xfId="0" applyNumberFormat="1" applyFont="1" applyBorder="1" applyAlignment="1">
      <alignment vertical="center"/>
    </xf>
    <xf numFmtId="181" fontId="40" fillId="0" borderId="10" xfId="0" applyNumberFormat="1" applyFont="1" applyBorder="1" applyAlignment="1">
      <alignment vertical="center"/>
    </xf>
    <xf numFmtId="181" fontId="40" fillId="0" borderId="10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7" fontId="40" fillId="33" borderId="11" xfId="0" applyNumberFormat="1" applyFont="1" applyFill="1" applyBorder="1" applyAlignment="1">
      <alignment vertical="center" wrapText="1"/>
    </xf>
    <xf numFmtId="177" fontId="40" fillId="33" borderId="12" xfId="0" applyNumberFormat="1" applyFont="1" applyFill="1" applyBorder="1" applyAlignment="1">
      <alignment vertical="center" wrapText="1"/>
    </xf>
    <xf numFmtId="177" fontId="40" fillId="33" borderId="13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176" fontId="40" fillId="33" borderId="11" xfId="0" applyNumberFormat="1" applyFont="1" applyFill="1" applyBorder="1" applyAlignment="1">
      <alignment vertical="center" wrapText="1"/>
    </xf>
    <xf numFmtId="176" fontId="40" fillId="33" borderId="12" xfId="0" applyNumberFormat="1" applyFont="1" applyFill="1" applyBorder="1" applyAlignment="1">
      <alignment vertical="center" wrapText="1"/>
    </xf>
    <xf numFmtId="176" fontId="40" fillId="33" borderId="13" xfId="0" applyNumberFormat="1" applyFont="1" applyFill="1" applyBorder="1" applyAlignment="1">
      <alignment vertical="center" wrapText="1"/>
    </xf>
    <xf numFmtId="176" fontId="40" fillId="33" borderId="11" xfId="0" applyNumberFormat="1" applyFont="1" applyFill="1" applyBorder="1" applyAlignment="1">
      <alignment horizontal="right" vertical="center" wrapText="1"/>
    </xf>
    <xf numFmtId="176" fontId="40" fillId="33" borderId="12" xfId="0" applyNumberFormat="1" applyFont="1" applyFill="1" applyBorder="1" applyAlignment="1">
      <alignment horizontal="right" vertical="center" wrapText="1"/>
    </xf>
    <xf numFmtId="176" fontId="40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49" fontId="40" fillId="33" borderId="15" xfId="0" applyNumberFormat="1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43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14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21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176" fontId="40" fillId="33" borderId="10" xfId="0" applyNumberFormat="1" applyFont="1" applyFill="1" applyBorder="1" applyAlignment="1">
      <alignment horizontal="right" vertical="center" wrapText="1"/>
    </xf>
    <xf numFmtId="176" fontId="40" fillId="33" borderId="10" xfId="0" applyNumberFormat="1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vertical="top" wrapText="1"/>
    </xf>
    <xf numFmtId="176" fontId="40" fillId="33" borderId="11" xfId="0" applyNumberFormat="1" applyFont="1" applyFill="1" applyBorder="1" applyAlignment="1">
      <alignment horizontal="left" vertical="center" wrapText="1"/>
    </xf>
    <xf numFmtId="176" fontId="40" fillId="33" borderId="12" xfId="0" applyNumberFormat="1" applyFont="1" applyFill="1" applyBorder="1" applyAlignment="1">
      <alignment horizontal="left" vertical="center" wrapText="1"/>
    </xf>
    <xf numFmtId="176" fontId="40" fillId="33" borderId="13" xfId="0" applyNumberFormat="1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vertical="top" wrapText="1"/>
    </xf>
    <xf numFmtId="0" fontId="40" fillId="33" borderId="12" xfId="0" applyFont="1" applyFill="1" applyBorder="1" applyAlignment="1">
      <alignment vertical="top" wrapText="1"/>
    </xf>
    <xf numFmtId="177" fontId="40" fillId="33" borderId="11" xfId="0" applyNumberFormat="1" applyFont="1" applyFill="1" applyBorder="1" applyAlignment="1">
      <alignment vertical="top" wrapText="1"/>
    </xf>
    <xf numFmtId="177" fontId="40" fillId="33" borderId="12" xfId="0" applyNumberFormat="1" applyFont="1" applyFill="1" applyBorder="1" applyAlignment="1">
      <alignment vertical="top" wrapText="1"/>
    </xf>
    <xf numFmtId="177" fontId="40" fillId="33" borderId="13" xfId="0" applyNumberFormat="1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13" xfId="0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PageLayoutView="0" workbookViewId="0" topLeftCell="A73">
      <selection activeCell="M82" sqref="M82"/>
    </sheetView>
  </sheetViews>
  <sheetFormatPr defaultColWidth="9.00390625" defaultRowHeight="15.75"/>
  <cols>
    <col min="1" max="1" width="6.75390625" style="0" customWidth="1"/>
    <col min="2" max="2" width="7.50390625" style="0" customWidth="1"/>
    <col min="3" max="3" width="10.25390625" style="0" customWidth="1"/>
    <col min="4" max="4" width="7.00390625" style="0" customWidth="1"/>
    <col min="5" max="5" width="10.50390625" style="0" customWidth="1"/>
    <col min="6" max="6" width="11.25390625" style="0" customWidth="1"/>
    <col min="7" max="7" width="9.75390625" style="0" customWidth="1"/>
    <col min="8" max="8" width="6.50390625" style="28" customWidth="1"/>
    <col min="9" max="9" width="7.00390625" style="28" customWidth="1"/>
    <col min="11" max="11" width="12.375" style="28" customWidth="1"/>
    <col min="12" max="12" width="12.00390625" style="48" customWidth="1"/>
    <col min="13" max="13" width="10.00390625" style="0" customWidth="1"/>
    <col min="14" max="14" width="27.125" style="0" customWidth="1"/>
  </cols>
  <sheetData>
    <row r="1" spans="1:14" ht="19.5" customHeight="1">
      <c r="A1" s="82" t="s">
        <v>488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41" customFormat="1" ht="16.5">
      <c r="A2" s="104" t="s">
        <v>489</v>
      </c>
      <c r="B2" s="75"/>
      <c r="C2" s="75"/>
      <c r="D2" s="105"/>
      <c r="E2" s="74" t="s">
        <v>490</v>
      </c>
      <c r="F2" s="75"/>
      <c r="G2" s="75"/>
      <c r="H2" s="75"/>
      <c r="I2" s="75"/>
      <c r="J2" s="75"/>
      <c r="K2" s="75"/>
      <c r="L2" s="84" t="s">
        <v>468</v>
      </c>
      <c r="M2" s="75"/>
      <c r="N2" s="75"/>
    </row>
    <row r="3" spans="1:14" ht="16.5" customHeight="1">
      <c r="A3" s="66" t="s">
        <v>452</v>
      </c>
      <c r="B3" s="85" t="s">
        <v>451</v>
      </c>
      <c r="C3" s="85"/>
      <c r="D3" s="85"/>
      <c r="E3" s="85"/>
      <c r="F3" s="85"/>
      <c r="G3" s="66" t="s">
        <v>450</v>
      </c>
      <c r="H3" s="86" t="s">
        <v>439</v>
      </c>
      <c r="I3" s="87"/>
      <c r="J3" s="56" t="s">
        <v>438</v>
      </c>
      <c r="K3" s="88" t="s">
        <v>449</v>
      </c>
      <c r="L3" s="89" t="s">
        <v>448</v>
      </c>
      <c r="M3" s="88" t="s">
        <v>447</v>
      </c>
      <c r="N3" s="90" t="s">
        <v>458</v>
      </c>
    </row>
    <row r="4" spans="1:14" ht="82.5" customHeight="1">
      <c r="A4" s="66"/>
      <c r="B4" s="3" t="s">
        <v>446</v>
      </c>
      <c r="C4" s="3" t="s">
        <v>445</v>
      </c>
      <c r="D4" s="3" t="s">
        <v>444</v>
      </c>
      <c r="E4" s="13" t="s">
        <v>443</v>
      </c>
      <c r="F4" s="12" t="s">
        <v>442</v>
      </c>
      <c r="G4" s="66"/>
      <c r="H4" s="26" t="s">
        <v>441</v>
      </c>
      <c r="I4" s="26" t="s">
        <v>440</v>
      </c>
      <c r="J4" s="65"/>
      <c r="K4" s="88"/>
      <c r="L4" s="89"/>
      <c r="M4" s="88"/>
      <c r="N4" s="91"/>
    </row>
    <row r="5" spans="1:14" ht="47.25">
      <c r="A5" s="22" t="s">
        <v>437</v>
      </c>
      <c r="B5" s="3" t="s">
        <v>244</v>
      </c>
      <c r="C5" s="3" t="s">
        <v>433</v>
      </c>
      <c r="D5" s="3">
        <v>320</v>
      </c>
      <c r="E5" s="13">
        <v>645</v>
      </c>
      <c r="F5" s="12" t="s">
        <v>436</v>
      </c>
      <c r="G5" s="3" t="s">
        <v>432</v>
      </c>
      <c r="H5" s="8">
        <v>1</v>
      </c>
      <c r="I5" s="26" t="s">
        <v>96</v>
      </c>
      <c r="J5" s="11">
        <v>1120</v>
      </c>
      <c r="K5" s="25">
        <f>E5*J5/I5*H5</f>
        <v>722400</v>
      </c>
      <c r="L5" s="29">
        <f aca="true" t="shared" si="0" ref="L5:L15">K5</f>
        <v>722400</v>
      </c>
      <c r="M5" s="10">
        <v>72000</v>
      </c>
      <c r="N5" s="9" t="s">
        <v>435</v>
      </c>
    </row>
    <row r="6" spans="1:14" ht="31.5">
      <c r="A6" s="22" t="s">
        <v>434</v>
      </c>
      <c r="B6" s="3" t="s">
        <v>244</v>
      </c>
      <c r="C6" s="3" t="s">
        <v>433</v>
      </c>
      <c r="D6" s="3">
        <v>719</v>
      </c>
      <c r="E6" s="13">
        <v>1765</v>
      </c>
      <c r="F6" s="12" t="s">
        <v>271</v>
      </c>
      <c r="G6" s="3" t="s">
        <v>432</v>
      </c>
      <c r="H6" s="8">
        <v>1</v>
      </c>
      <c r="I6" s="26" t="s">
        <v>96</v>
      </c>
      <c r="J6" s="11">
        <v>490</v>
      </c>
      <c r="K6" s="25">
        <v>864900</v>
      </c>
      <c r="L6" s="29">
        <f t="shared" si="0"/>
        <v>864900</v>
      </c>
      <c r="M6" s="10">
        <v>86000</v>
      </c>
      <c r="N6" s="9" t="s">
        <v>431</v>
      </c>
    </row>
    <row r="7" spans="1:14" ht="30" customHeight="1">
      <c r="A7" s="3" t="s">
        <v>245</v>
      </c>
      <c r="B7" s="3" t="s">
        <v>378</v>
      </c>
      <c r="C7" s="3" t="s">
        <v>429</v>
      </c>
      <c r="D7" s="3">
        <v>789</v>
      </c>
      <c r="E7" s="13">
        <v>432.6</v>
      </c>
      <c r="F7" s="12" t="s">
        <v>428</v>
      </c>
      <c r="G7" s="3" t="s">
        <v>427</v>
      </c>
      <c r="H7" s="8">
        <v>1</v>
      </c>
      <c r="I7" s="26" t="s">
        <v>426</v>
      </c>
      <c r="J7" s="11">
        <v>672</v>
      </c>
      <c r="K7" s="25">
        <v>290700</v>
      </c>
      <c r="L7" s="29">
        <f t="shared" si="0"/>
        <v>290700</v>
      </c>
      <c r="M7" s="10">
        <v>29000</v>
      </c>
      <c r="N7" s="9" t="s">
        <v>425</v>
      </c>
    </row>
    <row r="8" spans="1:14" ht="30" customHeight="1">
      <c r="A8" s="3" t="s">
        <v>240</v>
      </c>
      <c r="B8" s="3" t="s">
        <v>285</v>
      </c>
      <c r="C8" s="3" t="s">
        <v>423</v>
      </c>
      <c r="D8" s="3">
        <v>791</v>
      </c>
      <c r="E8" s="13">
        <v>37.5</v>
      </c>
      <c r="F8" s="12" t="s">
        <v>422</v>
      </c>
      <c r="G8" s="3" t="s">
        <v>421</v>
      </c>
      <c r="H8" s="8">
        <v>1</v>
      </c>
      <c r="I8" s="26" t="s">
        <v>281</v>
      </c>
      <c r="J8" s="11">
        <v>672</v>
      </c>
      <c r="K8" s="25">
        <f>E8*J8/I8*H8</f>
        <v>25200</v>
      </c>
      <c r="L8" s="29">
        <f t="shared" si="0"/>
        <v>25200</v>
      </c>
      <c r="M8" s="10">
        <v>2000</v>
      </c>
      <c r="N8" s="9" t="s">
        <v>420</v>
      </c>
    </row>
    <row r="9" spans="1:14" ht="31.5">
      <c r="A9" s="3" t="s">
        <v>430</v>
      </c>
      <c r="B9" s="3" t="s">
        <v>400</v>
      </c>
      <c r="C9" s="3" t="s">
        <v>411</v>
      </c>
      <c r="D9" s="3">
        <v>16</v>
      </c>
      <c r="E9" s="13">
        <v>109.6</v>
      </c>
      <c r="F9" s="12" t="s">
        <v>410</v>
      </c>
      <c r="G9" s="3" t="s">
        <v>418</v>
      </c>
      <c r="H9" s="8">
        <v>1</v>
      </c>
      <c r="I9" s="26" t="s">
        <v>395</v>
      </c>
      <c r="J9" s="11">
        <v>2100</v>
      </c>
      <c r="K9" s="25">
        <v>230200</v>
      </c>
      <c r="L9" s="29">
        <f t="shared" si="0"/>
        <v>230200</v>
      </c>
      <c r="M9" s="10">
        <v>23000</v>
      </c>
      <c r="N9" s="9" t="s">
        <v>417</v>
      </c>
    </row>
    <row r="10" spans="1:14" ht="33">
      <c r="A10" s="3" t="s">
        <v>424</v>
      </c>
      <c r="B10" s="3" t="s">
        <v>400</v>
      </c>
      <c r="C10" s="3" t="s">
        <v>411</v>
      </c>
      <c r="D10" s="3">
        <v>247</v>
      </c>
      <c r="E10" s="13">
        <v>212.39</v>
      </c>
      <c r="F10" s="12" t="s">
        <v>410</v>
      </c>
      <c r="G10" s="3" t="s">
        <v>415</v>
      </c>
      <c r="H10" s="8">
        <v>1</v>
      </c>
      <c r="I10" s="26" t="s">
        <v>395</v>
      </c>
      <c r="J10" s="11">
        <v>2100</v>
      </c>
      <c r="K10" s="25">
        <v>446000</v>
      </c>
      <c r="L10" s="29">
        <f t="shared" si="0"/>
        <v>446000</v>
      </c>
      <c r="M10" s="10">
        <v>44000</v>
      </c>
      <c r="N10" s="9" t="s">
        <v>414</v>
      </c>
    </row>
    <row r="11" spans="1:14" ht="31.5">
      <c r="A11" s="3" t="s">
        <v>461</v>
      </c>
      <c r="B11" s="3" t="s">
        <v>400</v>
      </c>
      <c r="C11" s="3" t="s">
        <v>411</v>
      </c>
      <c r="D11" s="3">
        <v>249</v>
      </c>
      <c r="E11" s="13">
        <v>26.07</v>
      </c>
      <c r="F11" s="12" t="s">
        <v>410</v>
      </c>
      <c r="G11" s="3" t="s">
        <v>409</v>
      </c>
      <c r="H11" s="8">
        <v>1</v>
      </c>
      <c r="I11" s="26" t="s">
        <v>395</v>
      </c>
      <c r="J11" s="11">
        <v>2100</v>
      </c>
      <c r="K11" s="25">
        <v>54800</v>
      </c>
      <c r="L11" s="29">
        <f t="shared" si="0"/>
        <v>54800</v>
      </c>
      <c r="M11" s="10">
        <v>5000</v>
      </c>
      <c r="N11" s="9" t="s">
        <v>412</v>
      </c>
    </row>
    <row r="12" spans="1:14" ht="33">
      <c r="A12" s="3" t="s">
        <v>407</v>
      </c>
      <c r="B12" s="3" t="s">
        <v>400</v>
      </c>
      <c r="C12" s="3" t="s">
        <v>411</v>
      </c>
      <c r="D12" s="3">
        <v>251</v>
      </c>
      <c r="E12" s="13">
        <v>282.53</v>
      </c>
      <c r="F12" s="12" t="s">
        <v>410</v>
      </c>
      <c r="G12" s="3" t="s">
        <v>409</v>
      </c>
      <c r="H12" s="8">
        <v>1</v>
      </c>
      <c r="I12" s="26" t="s">
        <v>395</v>
      </c>
      <c r="J12" s="11">
        <v>351</v>
      </c>
      <c r="K12" s="25">
        <v>99200</v>
      </c>
      <c r="L12" s="29">
        <f t="shared" si="0"/>
        <v>99200</v>
      </c>
      <c r="M12" s="10">
        <v>9000</v>
      </c>
      <c r="N12" s="9" t="s">
        <v>408</v>
      </c>
    </row>
    <row r="13" spans="1:14" ht="31.5">
      <c r="A13" s="3" t="s">
        <v>404</v>
      </c>
      <c r="B13" s="3" t="s">
        <v>400</v>
      </c>
      <c r="C13" s="3" t="s">
        <v>406</v>
      </c>
      <c r="D13" s="3">
        <v>498</v>
      </c>
      <c r="E13" s="13">
        <v>1537</v>
      </c>
      <c r="F13" s="12" t="s">
        <v>397</v>
      </c>
      <c r="G13" s="3" t="s">
        <v>405</v>
      </c>
      <c r="H13" s="8">
        <v>1</v>
      </c>
      <c r="I13" s="26" t="s">
        <v>395</v>
      </c>
      <c r="J13" s="11">
        <v>448</v>
      </c>
      <c r="K13" s="25">
        <v>688600</v>
      </c>
      <c r="L13" s="29">
        <f t="shared" si="0"/>
        <v>688600</v>
      </c>
      <c r="M13" s="10">
        <v>68000</v>
      </c>
      <c r="N13" s="9" t="s">
        <v>344</v>
      </c>
    </row>
    <row r="14" spans="1:14" ht="31.5">
      <c r="A14" s="3" t="s">
        <v>401</v>
      </c>
      <c r="B14" s="3" t="s">
        <v>285</v>
      </c>
      <c r="C14" s="3" t="s">
        <v>383</v>
      </c>
      <c r="D14" s="3">
        <v>114</v>
      </c>
      <c r="E14" s="13">
        <v>104</v>
      </c>
      <c r="F14" s="12" t="s">
        <v>332</v>
      </c>
      <c r="G14" s="3" t="s">
        <v>403</v>
      </c>
      <c r="H14" s="8">
        <v>1</v>
      </c>
      <c r="I14" s="26" t="s">
        <v>281</v>
      </c>
      <c r="J14" s="11">
        <v>490</v>
      </c>
      <c r="K14" s="25">
        <v>51000</v>
      </c>
      <c r="L14" s="29">
        <f t="shared" si="0"/>
        <v>51000</v>
      </c>
      <c r="M14" s="10">
        <v>5000</v>
      </c>
      <c r="N14" s="9" t="s">
        <v>402</v>
      </c>
    </row>
    <row r="15" spans="1:14" ht="31.5">
      <c r="A15" s="3" t="s">
        <v>394</v>
      </c>
      <c r="B15" s="3" t="s">
        <v>400</v>
      </c>
      <c r="C15" s="3" t="s">
        <v>399</v>
      </c>
      <c r="D15" s="3" t="s">
        <v>398</v>
      </c>
      <c r="E15" s="13">
        <v>123</v>
      </c>
      <c r="F15" s="12" t="s">
        <v>397</v>
      </c>
      <c r="G15" s="3" t="s">
        <v>396</v>
      </c>
      <c r="H15" s="8">
        <v>1</v>
      </c>
      <c r="I15" s="26" t="s">
        <v>395</v>
      </c>
      <c r="J15" s="11">
        <v>490</v>
      </c>
      <c r="K15" s="25">
        <v>60300</v>
      </c>
      <c r="L15" s="29">
        <f t="shared" si="0"/>
        <v>60300</v>
      </c>
      <c r="M15" s="10">
        <v>6000</v>
      </c>
      <c r="N15" s="9" t="s">
        <v>344</v>
      </c>
    </row>
    <row r="16" spans="1:14" ht="18.75" customHeight="1">
      <c r="A16" s="66" t="s">
        <v>462</v>
      </c>
      <c r="B16" s="3" t="s">
        <v>285</v>
      </c>
      <c r="C16" s="3" t="s">
        <v>383</v>
      </c>
      <c r="D16" s="3">
        <v>298</v>
      </c>
      <c r="E16" s="13">
        <v>810</v>
      </c>
      <c r="F16" s="73" t="s">
        <v>332</v>
      </c>
      <c r="G16" s="3" t="s">
        <v>393</v>
      </c>
      <c r="H16" s="8">
        <v>1</v>
      </c>
      <c r="I16" s="26" t="s">
        <v>387</v>
      </c>
      <c r="J16" s="11">
        <v>490</v>
      </c>
      <c r="K16" s="25">
        <v>66200</v>
      </c>
      <c r="L16" s="67">
        <f>K16+K17+K18+K19+K20</f>
        <v>331000</v>
      </c>
      <c r="M16" s="70">
        <v>33000</v>
      </c>
      <c r="N16" s="92" t="s">
        <v>344</v>
      </c>
    </row>
    <row r="17" spans="1:14" ht="18.75" customHeight="1">
      <c r="A17" s="66"/>
      <c r="B17" s="3" t="s">
        <v>285</v>
      </c>
      <c r="C17" s="3" t="s">
        <v>383</v>
      </c>
      <c r="D17" s="3">
        <v>298</v>
      </c>
      <c r="E17" s="13">
        <v>810</v>
      </c>
      <c r="F17" s="54"/>
      <c r="G17" s="3" t="s">
        <v>392</v>
      </c>
      <c r="H17" s="8">
        <v>1</v>
      </c>
      <c r="I17" s="26" t="s">
        <v>387</v>
      </c>
      <c r="J17" s="11">
        <v>490</v>
      </c>
      <c r="K17" s="25">
        <v>66200</v>
      </c>
      <c r="L17" s="68"/>
      <c r="M17" s="71"/>
      <c r="N17" s="93"/>
    </row>
    <row r="18" spans="1:14" ht="18.75" customHeight="1">
      <c r="A18" s="66"/>
      <c r="B18" s="3" t="s">
        <v>285</v>
      </c>
      <c r="C18" s="3" t="s">
        <v>383</v>
      </c>
      <c r="D18" s="3">
        <v>298</v>
      </c>
      <c r="E18" s="13">
        <v>810</v>
      </c>
      <c r="F18" s="54"/>
      <c r="G18" s="3" t="s">
        <v>391</v>
      </c>
      <c r="H18" s="8">
        <v>1</v>
      </c>
      <c r="I18" s="26" t="s">
        <v>387</v>
      </c>
      <c r="J18" s="11">
        <v>490</v>
      </c>
      <c r="K18" s="25">
        <v>66200</v>
      </c>
      <c r="L18" s="68"/>
      <c r="M18" s="71"/>
      <c r="N18" s="93"/>
    </row>
    <row r="19" spans="1:14" ht="18.75" customHeight="1">
      <c r="A19" s="66"/>
      <c r="B19" s="3" t="s">
        <v>285</v>
      </c>
      <c r="C19" s="3" t="s">
        <v>383</v>
      </c>
      <c r="D19" s="3">
        <v>298</v>
      </c>
      <c r="E19" s="13">
        <v>810</v>
      </c>
      <c r="F19" s="54"/>
      <c r="G19" s="3" t="s">
        <v>390</v>
      </c>
      <c r="H19" s="8">
        <v>1</v>
      </c>
      <c r="I19" s="26" t="s">
        <v>387</v>
      </c>
      <c r="J19" s="11">
        <v>490</v>
      </c>
      <c r="K19" s="25">
        <v>66200</v>
      </c>
      <c r="L19" s="68"/>
      <c r="M19" s="71"/>
      <c r="N19" s="93"/>
    </row>
    <row r="20" spans="1:14" ht="18.75" customHeight="1">
      <c r="A20" s="66"/>
      <c r="B20" s="3" t="s">
        <v>285</v>
      </c>
      <c r="C20" s="3" t="s">
        <v>383</v>
      </c>
      <c r="D20" s="3">
        <v>298</v>
      </c>
      <c r="E20" s="13">
        <v>810</v>
      </c>
      <c r="F20" s="55"/>
      <c r="G20" s="3" t="s">
        <v>388</v>
      </c>
      <c r="H20" s="8">
        <v>1</v>
      </c>
      <c r="I20" s="26" t="s">
        <v>387</v>
      </c>
      <c r="J20" s="11">
        <v>490</v>
      </c>
      <c r="K20" s="25">
        <v>66200</v>
      </c>
      <c r="L20" s="69"/>
      <c r="M20" s="72"/>
      <c r="N20" s="94"/>
    </row>
    <row r="21" spans="1:14" ht="18.75" customHeight="1">
      <c r="A21" s="66" t="s">
        <v>463</v>
      </c>
      <c r="B21" s="3" t="s">
        <v>285</v>
      </c>
      <c r="C21" s="3" t="s">
        <v>383</v>
      </c>
      <c r="D21" s="3" t="s">
        <v>389</v>
      </c>
      <c r="E21" s="13">
        <v>849</v>
      </c>
      <c r="F21" s="73" t="s">
        <v>332</v>
      </c>
      <c r="G21" s="3" t="s">
        <v>393</v>
      </c>
      <c r="H21" s="8">
        <v>1</v>
      </c>
      <c r="I21" s="26" t="s">
        <v>387</v>
      </c>
      <c r="J21" s="11">
        <v>490</v>
      </c>
      <c r="K21" s="25">
        <v>69400</v>
      </c>
      <c r="L21" s="67">
        <f>K21+K22+K23+K24+K25</f>
        <v>347000</v>
      </c>
      <c r="M21" s="70">
        <v>34000</v>
      </c>
      <c r="N21" s="59" t="s">
        <v>344</v>
      </c>
    </row>
    <row r="22" spans="1:14" ht="18.75" customHeight="1">
      <c r="A22" s="66"/>
      <c r="B22" s="3" t="s">
        <v>285</v>
      </c>
      <c r="C22" s="3" t="s">
        <v>383</v>
      </c>
      <c r="D22" s="3" t="s">
        <v>389</v>
      </c>
      <c r="E22" s="13">
        <v>849</v>
      </c>
      <c r="F22" s="54"/>
      <c r="G22" s="3" t="s">
        <v>392</v>
      </c>
      <c r="H22" s="8">
        <v>1</v>
      </c>
      <c r="I22" s="26" t="s">
        <v>387</v>
      </c>
      <c r="J22" s="11">
        <v>490</v>
      </c>
      <c r="K22" s="25">
        <v>69400</v>
      </c>
      <c r="L22" s="68"/>
      <c r="M22" s="71"/>
      <c r="N22" s="64"/>
    </row>
    <row r="23" spans="1:14" ht="18.75" customHeight="1">
      <c r="A23" s="66"/>
      <c r="B23" s="3" t="s">
        <v>285</v>
      </c>
      <c r="C23" s="3" t="s">
        <v>383</v>
      </c>
      <c r="D23" s="3" t="s">
        <v>389</v>
      </c>
      <c r="E23" s="13">
        <v>849</v>
      </c>
      <c r="F23" s="54"/>
      <c r="G23" s="3" t="s">
        <v>391</v>
      </c>
      <c r="H23" s="8">
        <v>1</v>
      </c>
      <c r="I23" s="26" t="s">
        <v>387</v>
      </c>
      <c r="J23" s="11">
        <v>490</v>
      </c>
      <c r="K23" s="25">
        <v>69400</v>
      </c>
      <c r="L23" s="68"/>
      <c r="M23" s="71"/>
      <c r="N23" s="64"/>
    </row>
    <row r="24" spans="1:14" ht="18.75" customHeight="1">
      <c r="A24" s="66"/>
      <c r="B24" s="3" t="s">
        <v>285</v>
      </c>
      <c r="C24" s="3" t="s">
        <v>383</v>
      </c>
      <c r="D24" s="3" t="s">
        <v>389</v>
      </c>
      <c r="E24" s="13">
        <v>849</v>
      </c>
      <c r="F24" s="54"/>
      <c r="G24" s="3" t="s">
        <v>390</v>
      </c>
      <c r="H24" s="8">
        <v>1</v>
      </c>
      <c r="I24" s="26" t="s">
        <v>387</v>
      </c>
      <c r="J24" s="11">
        <v>490</v>
      </c>
      <c r="K24" s="25">
        <v>69400</v>
      </c>
      <c r="L24" s="68"/>
      <c r="M24" s="71"/>
      <c r="N24" s="64"/>
    </row>
    <row r="25" spans="1:14" ht="18.75" customHeight="1">
      <c r="A25" s="66"/>
      <c r="B25" s="3" t="s">
        <v>285</v>
      </c>
      <c r="C25" s="3" t="s">
        <v>383</v>
      </c>
      <c r="D25" s="3" t="s">
        <v>389</v>
      </c>
      <c r="E25" s="13">
        <v>849</v>
      </c>
      <c r="F25" s="55"/>
      <c r="G25" s="3" t="s">
        <v>388</v>
      </c>
      <c r="H25" s="8">
        <v>1</v>
      </c>
      <c r="I25" s="26" t="s">
        <v>387</v>
      </c>
      <c r="J25" s="11">
        <v>490</v>
      </c>
      <c r="K25" s="25">
        <v>69400</v>
      </c>
      <c r="L25" s="69"/>
      <c r="M25" s="72"/>
      <c r="N25" s="65"/>
    </row>
    <row r="26" spans="1:14" ht="31.5">
      <c r="A26" s="3" t="s">
        <v>384</v>
      </c>
      <c r="B26" s="3" t="s">
        <v>285</v>
      </c>
      <c r="C26" s="3" t="s">
        <v>383</v>
      </c>
      <c r="D26" s="3" t="s">
        <v>386</v>
      </c>
      <c r="E26" s="13">
        <v>160</v>
      </c>
      <c r="F26" s="12" t="s">
        <v>332</v>
      </c>
      <c r="G26" s="3" t="s">
        <v>385</v>
      </c>
      <c r="H26" s="8">
        <v>1</v>
      </c>
      <c r="I26" s="26" t="s">
        <v>281</v>
      </c>
      <c r="J26" s="11">
        <v>490</v>
      </c>
      <c r="K26" s="25">
        <f>E26*J26/I26*H26</f>
        <v>78400</v>
      </c>
      <c r="L26" s="29">
        <f aca="true" t="shared" si="1" ref="L26:L31">K26</f>
        <v>78400</v>
      </c>
      <c r="M26" s="10">
        <v>7000</v>
      </c>
      <c r="N26" s="9" t="s">
        <v>344</v>
      </c>
    </row>
    <row r="27" spans="1:14" ht="33">
      <c r="A27" s="3" t="s">
        <v>379</v>
      </c>
      <c r="B27" s="3" t="s">
        <v>285</v>
      </c>
      <c r="C27" s="3" t="s">
        <v>383</v>
      </c>
      <c r="D27" s="3" t="s">
        <v>382</v>
      </c>
      <c r="E27" s="13">
        <v>97</v>
      </c>
      <c r="F27" s="12" t="s">
        <v>332</v>
      </c>
      <c r="G27" s="3" t="s">
        <v>381</v>
      </c>
      <c r="H27" s="8">
        <v>1</v>
      </c>
      <c r="I27" s="26" t="s">
        <v>281</v>
      </c>
      <c r="J27" s="11">
        <v>490</v>
      </c>
      <c r="K27" s="25">
        <v>47600</v>
      </c>
      <c r="L27" s="29">
        <f t="shared" si="1"/>
        <v>47600</v>
      </c>
      <c r="M27" s="10">
        <v>4000</v>
      </c>
      <c r="N27" s="9" t="s">
        <v>380</v>
      </c>
    </row>
    <row r="28" spans="1:14" ht="31.5">
      <c r="A28" s="3" t="s">
        <v>491</v>
      </c>
      <c r="B28" s="3" t="s">
        <v>378</v>
      </c>
      <c r="C28" s="3" t="s">
        <v>377</v>
      </c>
      <c r="D28" s="3">
        <v>935</v>
      </c>
      <c r="E28" s="13">
        <v>97</v>
      </c>
      <c r="F28" s="12" t="s">
        <v>376</v>
      </c>
      <c r="G28" s="3" t="s">
        <v>375</v>
      </c>
      <c r="H28" s="8">
        <v>1</v>
      </c>
      <c r="I28" s="26" t="s">
        <v>374</v>
      </c>
      <c r="J28" s="11">
        <v>154</v>
      </c>
      <c r="K28" s="25">
        <v>7500</v>
      </c>
      <c r="L28" s="29">
        <f t="shared" si="1"/>
        <v>7500</v>
      </c>
      <c r="M28" s="10">
        <v>1000</v>
      </c>
      <c r="N28" s="9" t="s">
        <v>188</v>
      </c>
    </row>
    <row r="29" spans="1:14" ht="31.5">
      <c r="A29" s="3" t="s">
        <v>366</v>
      </c>
      <c r="B29" s="3" t="s">
        <v>373</v>
      </c>
      <c r="C29" s="3" t="s">
        <v>372</v>
      </c>
      <c r="D29" s="3" t="s">
        <v>371</v>
      </c>
      <c r="E29" s="13">
        <v>500</v>
      </c>
      <c r="F29" s="12" t="s">
        <v>370</v>
      </c>
      <c r="G29" s="3" t="s">
        <v>369</v>
      </c>
      <c r="H29" s="8">
        <v>1</v>
      </c>
      <c r="I29" s="26" t="s">
        <v>368</v>
      </c>
      <c r="J29" s="11">
        <v>966</v>
      </c>
      <c r="K29" s="25">
        <f>E29*J29/I29*H29</f>
        <v>483000</v>
      </c>
      <c r="L29" s="29">
        <f t="shared" si="1"/>
        <v>483000</v>
      </c>
      <c r="M29" s="10">
        <v>48000</v>
      </c>
      <c r="N29" s="9" t="s">
        <v>367</v>
      </c>
    </row>
    <row r="30" spans="1:14" ht="31.5">
      <c r="A30" s="3" t="s">
        <v>492</v>
      </c>
      <c r="B30" s="3" t="s">
        <v>365</v>
      </c>
      <c r="C30" s="3" t="s">
        <v>364</v>
      </c>
      <c r="D30" s="3">
        <v>740</v>
      </c>
      <c r="E30" s="13">
        <v>658.64</v>
      </c>
      <c r="F30" s="12" t="s">
        <v>363</v>
      </c>
      <c r="G30" s="3" t="s">
        <v>362</v>
      </c>
      <c r="H30" s="8">
        <v>1</v>
      </c>
      <c r="I30" s="26" t="s">
        <v>361</v>
      </c>
      <c r="J30" s="11">
        <v>910</v>
      </c>
      <c r="K30" s="25">
        <v>599400</v>
      </c>
      <c r="L30" s="29">
        <f t="shared" si="1"/>
        <v>599400</v>
      </c>
      <c r="M30" s="10">
        <v>59000</v>
      </c>
      <c r="N30" s="9" t="s">
        <v>360</v>
      </c>
    </row>
    <row r="31" spans="1:14" ht="31.5">
      <c r="A31" s="3" t="s">
        <v>353</v>
      </c>
      <c r="B31" s="3" t="s">
        <v>359</v>
      </c>
      <c r="C31" s="3" t="s">
        <v>358</v>
      </c>
      <c r="D31" s="3">
        <v>1016</v>
      </c>
      <c r="E31" s="13">
        <v>922.83</v>
      </c>
      <c r="F31" s="12" t="s">
        <v>357</v>
      </c>
      <c r="G31" s="3" t="s">
        <v>356</v>
      </c>
      <c r="H31" s="8">
        <v>1</v>
      </c>
      <c r="I31" s="26" t="s">
        <v>355</v>
      </c>
      <c r="J31" s="11">
        <v>1330</v>
      </c>
      <c r="K31" s="25">
        <v>1227400</v>
      </c>
      <c r="L31" s="29">
        <f t="shared" si="1"/>
        <v>1227400</v>
      </c>
      <c r="M31" s="10">
        <v>122000</v>
      </c>
      <c r="N31" s="9" t="s">
        <v>354</v>
      </c>
    </row>
    <row r="32" spans="1:14" ht="21.75" customHeight="1">
      <c r="A32" s="53" t="s">
        <v>493</v>
      </c>
      <c r="B32" s="3" t="s">
        <v>285</v>
      </c>
      <c r="C32" s="3" t="s">
        <v>350</v>
      </c>
      <c r="D32" s="3">
        <v>809</v>
      </c>
      <c r="E32" s="13">
        <v>208.46</v>
      </c>
      <c r="F32" s="12" t="s">
        <v>349</v>
      </c>
      <c r="G32" s="3" t="s">
        <v>352</v>
      </c>
      <c r="H32" s="8">
        <v>12</v>
      </c>
      <c r="I32" s="26" t="s">
        <v>347</v>
      </c>
      <c r="J32" s="11">
        <v>2520</v>
      </c>
      <c r="K32" s="25">
        <v>29200</v>
      </c>
      <c r="L32" s="67">
        <f>K32+K33</f>
        <v>51100</v>
      </c>
      <c r="M32" s="70">
        <v>5000</v>
      </c>
      <c r="N32" s="95" t="s">
        <v>351</v>
      </c>
    </row>
    <row r="33" spans="1:14" ht="28.5" customHeight="1">
      <c r="A33" s="63"/>
      <c r="B33" s="3" t="s">
        <v>285</v>
      </c>
      <c r="C33" s="3" t="s">
        <v>350</v>
      </c>
      <c r="D33" s="3">
        <v>809</v>
      </c>
      <c r="E33" s="13">
        <v>208.46</v>
      </c>
      <c r="F33" s="12" t="s">
        <v>349</v>
      </c>
      <c r="G33" s="3" t="s">
        <v>348</v>
      </c>
      <c r="H33" s="8">
        <v>9</v>
      </c>
      <c r="I33" s="26" t="s">
        <v>347</v>
      </c>
      <c r="J33" s="11">
        <v>2520</v>
      </c>
      <c r="K33" s="25">
        <v>21900</v>
      </c>
      <c r="L33" s="69"/>
      <c r="M33" s="72"/>
      <c r="N33" s="96"/>
    </row>
    <row r="34" spans="1:14" ht="21.75" customHeight="1">
      <c r="A34" s="53" t="s">
        <v>494</v>
      </c>
      <c r="B34" s="3" t="s">
        <v>285</v>
      </c>
      <c r="C34" s="3" t="s">
        <v>333</v>
      </c>
      <c r="D34" s="3">
        <v>84</v>
      </c>
      <c r="E34" s="13">
        <v>149</v>
      </c>
      <c r="F34" s="73" t="s">
        <v>346</v>
      </c>
      <c r="G34" s="3" t="s">
        <v>345</v>
      </c>
      <c r="H34" s="8">
        <v>1</v>
      </c>
      <c r="I34" s="26" t="s">
        <v>338</v>
      </c>
      <c r="J34" s="11">
        <v>182</v>
      </c>
      <c r="K34" s="25">
        <v>3900</v>
      </c>
      <c r="L34" s="67">
        <f>K34+K35+K36+K37+K38+K39</f>
        <v>23400</v>
      </c>
      <c r="M34" s="70">
        <v>2000</v>
      </c>
      <c r="N34" s="56" t="s">
        <v>344</v>
      </c>
    </row>
    <row r="35" spans="1:14" ht="21.75" customHeight="1">
      <c r="A35" s="62"/>
      <c r="B35" s="3" t="s">
        <v>285</v>
      </c>
      <c r="C35" s="3" t="s">
        <v>333</v>
      </c>
      <c r="D35" s="3">
        <v>84</v>
      </c>
      <c r="E35" s="13">
        <v>149</v>
      </c>
      <c r="F35" s="54"/>
      <c r="G35" s="3" t="s">
        <v>343</v>
      </c>
      <c r="H35" s="8">
        <v>1</v>
      </c>
      <c r="I35" s="26" t="s">
        <v>338</v>
      </c>
      <c r="J35" s="11">
        <v>182</v>
      </c>
      <c r="K35" s="25">
        <v>3900</v>
      </c>
      <c r="L35" s="68"/>
      <c r="M35" s="71"/>
      <c r="N35" s="57"/>
    </row>
    <row r="36" spans="1:14" ht="21.75" customHeight="1">
      <c r="A36" s="62"/>
      <c r="B36" s="3" t="s">
        <v>285</v>
      </c>
      <c r="C36" s="3" t="s">
        <v>333</v>
      </c>
      <c r="D36" s="3">
        <v>84</v>
      </c>
      <c r="E36" s="13">
        <v>149</v>
      </c>
      <c r="F36" s="54"/>
      <c r="G36" s="3" t="s">
        <v>342</v>
      </c>
      <c r="H36" s="8">
        <v>1</v>
      </c>
      <c r="I36" s="26" t="s">
        <v>338</v>
      </c>
      <c r="J36" s="11">
        <v>182</v>
      </c>
      <c r="K36" s="25">
        <v>3900</v>
      </c>
      <c r="L36" s="68"/>
      <c r="M36" s="71"/>
      <c r="N36" s="57"/>
    </row>
    <row r="37" spans="1:14" ht="21.75" customHeight="1">
      <c r="A37" s="62"/>
      <c r="B37" s="3" t="s">
        <v>285</v>
      </c>
      <c r="C37" s="3" t="s">
        <v>333</v>
      </c>
      <c r="D37" s="3">
        <v>84</v>
      </c>
      <c r="E37" s="13">
        <v>149</v>
      </c>
      <c r="F37" s="54"/>
      <c r="G37" s="3" t="s">
        <v>341</v>
      </c>
      <c r="H37" s="8">
        <v>1</v>
      </c>
      <c r="I37" s="26" t="s">
        <v>338</v>
      </c>
      <c r="J37" s="11">
        <v>182</v>
      </c>
      <c r="K37" s="25">
        <v>3900</v>
      </c>
      <c r="L37" s="68"/>
      <c r="M37" s="71"/>
      <c r="N37" s="57"/>
    </row>
    <row r="38" spans="1:14" ht="21.75" customHeight="1">
      <c r="A38" s="62"/>
      <c r="B38" s="3" t="s">
        <v>285</v>
      </c>
      <c r="C38" s="3" t="s">
        <v>333</v>
      </c>
      <c r="D38" s="3">
        <v>84</v>
      </c>
      <c r="E38" s="13">
        <v>149</v>
      </c>
      <c r="F38" s="54"/>
      <c r="G38" s="3" t="s">
        <v>340</v>
      </c>
      <c r="H38" s="8">
        <v>1</v>
      </c>
      <c r="I38" s="26" t="s">
        <v>338</v>
      </c>
      <c r="J38" s="11">
        <v>182</v>
      </c>
      <c r="K38" s="25">
        <v>3900</v>
      </c>
      <c r="L38" s="68"/>
      <c r="M38" s="71"/>
      <c r="N38" s="57"/>
    </row>
    <row r="39" spans="1:14" ht="21.75" customHeight="1">
      <c r="A39" s="63"/>
      <c r="B39" s="3" t="s">
        <v>285</v>
      </c>
      <c r="C39" s="3" t="s">
        <v>333</v>
      </c>
      <c r="D39" s="3">
        <v>84</v>
      </c>
      <c r="E39" s="13">
        <v>149</v>
      </c>
      <c r="F39" s="55"/>
      <c r="G39" s="3" t="s">
        <v>339</v>
      </c>
      <c r="H39" s="8">
        <v>1</v>
      </c>
      <c r="I39" s="26" t="s">
        <v>338</v>
      </c>
      <c r="J39" s="11">
        <v>182</v>
      </c>
      <c r="K39" s="25">
        <v>3900</v>
      </c>
      <c r="L39" s="69"/>
      <c r="M39" s="72"/>
      <c r="N39" s="58"/>
    </row>
    <row r="40" spans="1:14" ht="39" customHeight="1">
      <c r="A40" s="3" t="s">
        <v>495</v>
      </c>
      <c r="B40" s="3" t="s">
        <v>285</v>
      </c>
      <c r="C40" s="3" t="s">
        <v>333</v>
      </c>
      <c r="D40" s="3">
        <v>546</v>
      </c>
      <c r="E40" s="13">
        <v>252</v>
      </c>
      <c r="F40" s="12" t="s">
        <v>283</v>
      </c>
      <c r="G40" s="3" t="s">
        <v>337</v>
      </c>
      <c r="H40" s="8">
        <v>1</v>
      </c>
      <c r="I40" s="26" t="s">
        <v>281</v>
      </c>
      <c r="J40" s="11">
        <v>868</v>
      </c>
      <c r="K40" s="25">
        <v>218800</v>
      </c>
      <c r="L40" s="29">
        <f>K40</f>
        <v>218800</v>
      </c>
      <c r="M40" s="10">
        <v>21000</v>
      </c>
      <c r="N40" s="9" t="s">
        <v>336</v>
      </c>
    </row>
    <row r="41" spans="1:14" ht="39" customHeight="1">
      <c r="A41" s="3" t="s">
        <v>335</v>
      </c>
      <c r="B41" s="3" t="s">
        <v>285</v>
      </c>
      <c r="C41" s="3" t="s">
        <v>333</v>
      </c>
      <c r="D41" s="3">
        <v>855</v>
      </c>
      <c r="E41" s="13">
        <v>155</v>
      </c>
      <c r="F41" s="12" t="s">
        <v>332</v>
      </c>
      <c r="G41" s="3" t="s">
        <v>331</v>
      </c>
      <c r="H41" s="8">
        <v>1</v>
      </c>
      <c r="I41" s="26" t="s">
        <v>281</v>
      </c>
      <c r="J41" s="11">
        <v>518</v>
      </c>
      <c r="K41" s="25">
        <v>80300</v>
      </c>
      <c r="L41" s="29">
        <f>K41</f>
        <v>80300</v>
      </c>
      <c r="M41" s="10">
        <v>8000</v>
      </c>
      <c r="N41" s="9" t="s">
        <v>188</v>
      </c>
    </row>
    <row r="42" spans="1:14" ht="37.5" customHeight="1">
      <c r="A42" s="3" t="s">
        <v>334</v>
      </c>
      <c r="B42" s="3" t="s">
        <v>285</v>
      </c>
      <c r="C42" s="3" t="s">
        <v>333</v>
      </c>
      <c r="D42" s="3">
        <v>857</v>
      </c>
      <c r="E42" s="13">
        <v>538</v>
      </c>
      <c r="F42" s="12" t="s">
        <v>332</v>
      </c>
      <c r="G42" s="3" t="s">
        <v>331</v>
      </c>
      <c r="H42" s="8">
        <v>1</v>
      </c>
      <c r="I42" s="26" t="s">
        <v>281</v>
      </c>
      <c r="J42" s="11">
        <v>518</v>
      </c>
      <c r="K42" s="25">
        <v>278700</v>
      </c>
      <c r="L42" s="29">
        <f>K42</f>
        <v>278700</v>
      </c>
      <c r="M42" s="10">
        <v>27000</v>
      </c>
      <c r="N42" s="9" t="s">
        <v>188</v>
      </c>
    </row>
    <row r="43" spans="1:14" ht="40.5" customHeight="1">
      <c r="A43" s="3" t="s">
        <v>330</v>
      </c>
      <c r="B43" s="3" t="s">
        <v>285</v>
      </c>
      <c r="C43" s="3" t="s">
        <v>317</v>
      </c>
      <c r="D43" s="21" t="s">
        <v>329</v>
      </c>
      <c r="E43" s="13">
        <v>138</v>
      </c>
      <c r="F43" s="12" t="s">
        <v>328</v>
      </c>
      <c r="G43" s="3" t="s">
        <v>327</v>
      </c>
      <c r="H43" s="8">
        <v>1</v>
      </c>
      <c r="I43" s="26" t="s">
        <v>281</v>
      </c>
      <c r="J43" s="11">
        <v>1190</v>
      </c>
      <c r="K43" s="25">
        <v>164300</v>
      </c>
      <c r="L43" s="29">
        <f>K43</f>
        <v>164300</v>
      </c>
      <c r="M43" s="10">
        <v>16000</v>
      </c>
      <c r="N43" s="9" t="s">
        <v>326</v>
      </c>
    </row>
    <row r="44" spans="1:14" ht="43.5" customHeight="1">
      <c r="A44" s="3" t="s">
        <v>496</v>
      </c>
      <c r="B44" s="3" t="s">
        <v>285</v>
      </c>
      <c r="C44" s="3" t="s">
        <v>317</v>
      </c>
      <c r="D44" s="23" t="s">
        <v>325</v>
      </c>
      <c r="E44" s="13">
        <v>1086</v>
      </c>
      <c r="F44" s="12" t="s">
        <v>324</v>
      </c>
      <c r="G44" s="3" t="s">
        <v>323</v>
      </c>
      <c r="H44" s="8">
        <v>1</v>
      </c>
      <c r="I44" s="26" t="s">
        <v>322</v>
      </c>
      <c r="J44" s="11">
        <v>5460</v>
      </c>
      <c r="K44" s="25">
        <v>2964800</v>
      </c>
      <c r="L44" s="29">
        <f>K44</f>
        <v>2964800</v>
      </c>
      <c r="M44" s="10">
        <v>296000</v>
      </c>
      <c r="N44" s="9" t="s">
        <v>513</v>
      </c>
    </row>
    <row r="45" spans="1:14" ht="38.25" customHeight="1">
      <c r="A45" s="53" t="s">
        <v>321</v>
      </c>
      <c r="B45" s="3" t="s">
        <v>285</v>
      </c>
      <c r="C45" s="3" t="s">
        <v>317</v>
      </c>
      <c r="D45" s="23">
        <v>522</v>
      </c>
      <c r="E45" s="13">
        <v>258</v>
      </c>
      <c r="F45" s="12" t="s">
        <v>283</v>
      </c>
      <c r="G45" s="3" t="s">
        <v>318</v>
      </c>
      <c r="H45" s="8">
        <v>1</v>
      </c>
      <c r="I45" s="26" t="s">
        <v>281</v>
      </c>
      <c r="J45" s="11">
        <v>1260</v>
      </c>
      <c r="K45" s="25">
        <v>325100</v>
      </c>
      <c r="L45" s="67">
        <f>K45+K46+K47</f>
        <v>1767900</v>
      </c>
      <c r="M45" s="70">
        <v>176000</v>
      </c>
      <c r="N45" s="95" t="s">
        <v>514</v>
      </c>
    </row>
    <row r="46" spans="1:14" ht="38.25" customHeight="1">
      <c r="A46" s="62"/>
      <c r="B46" s="3" t="s">
        <v>285</v>
      </c>
      <c r="C46" s="3" t="s">
        <v>317</v>
      </c>
      <c r="D46" s="3" t="s">
        <v>320</v>
      </c>
      <c r="E46" s="13">
        <v>972</v>
      </c>
      <c r="F46" s="12" t="s">
        <v>283</v>
      </c>
      <c r="G46" s="3" t="s">
        <v>318</v>
      </c>
      <c r="H46" s="8">
        <v>1</v>
      </c>
      <c r="I46" s="26" t="s">
        <v>281</v>
      </c>
      <c r="J46" s="11">
        <v>1260</v>
      </c>
      <c r="K46" s="25">
        <v>1224800</v>
      </c>
      <c r="L46" s="68"/>
      <c r="M46" s="71"/>
      <c r="N46" s="97"/>
    </row>
    <row r="47" spans="1:14" ht="38.25" customHeight="1">
      <c r="A47" s="63"/>
      <c r="B47" s="3" t="s">
        <v>285</v>
      </c>
      <c r="C47" s="3" t="s">
        <v>317</v>
      </c>
      <c r="D47" s="3" t="s">
        <v>319</v>
      </c>
      <c r="E47" s="13">
        <v>173</v>
      </c>
      <c r="F47" s="12" t="s">
        <v>283</v>
      </c>
      <c r="G47" s="3" t="s">
        <v>318</v>
      </c>
      <c r="H47" s="8">
        <v>1</v>
      </c>
      <c r="I47" s="26" t="s">
        <v>281</v>
      </c>
      <c r="J47" s="11">
        <v>1260</v>
      </c>
      <c r="K47" s="25">
        <v>218000</v>
      </c>
      <c r="L47" s="69"/>
      <c r="M47" s="72"/>
      <c r="N47" s="96"/>
    </row>
    <row r="48" spans="1:14" ht="38.25" customHeight="1">
      <c r="A48" s="3" t="s">
        <v>464</v>
      </c>
      <c r="B48" s="3" t="s">
        <v>285</v>
      </c>
      <c r="C48" s="3" t="s">
        <v>317</v>
      </c>
      <c r="D48" s="3" t="s">
        <v>316</v>
      </c>
      <c r="E48" s="13">
        <v>554</v>
      </c>
      <c r="F48" s="12" t="s">
        <v>283</v>
      </c>
      <c r="G48" s="3" t="s">
        <v>315</v>
      </c>
      <c r="H48" s="8">
        <v>1</v>
      </c>
      <c r="I48" s="26" t="s">
        <v>281</v>
      </c>
      <c r="J48" s="11">
        <v>1260</v>
      </c>
      <c r="K48" s="25">
        <v>698100</v>
      </c>
      <c r="L48" s="29">
        <f>K48</f>
        <v>698100</v>
      </c>
      <c r="M48" s="10">
        <v>69000</v>
      </c>
      <c r="N48" s="9" t="s">
        <v>314</v>
      </c>
    </row>
    <row r="49" spans="1:14" ht="38.25" customHeight="1">
      <c r="A49" s="3" t="s">
        <v>313</v>
      </c>
      <c r="B49" s="3" t="s">
        <v>285</v>
      </c>
      <c r="C49" s="3" t="s">
        <v>305</v>
      </c>
      <c r="D49" s="3">
        <v>48</v>
      </c>
      <c r="E49" s="13">
        <v>524</v>
      </c>
      <c r="F49" s="12" t="s">
        <v>312</v>
      </c>
      <c r="G49" s="3" t="s">
        <v>311</v>
      </c>
      <c r="H49" s="8">
        <v>1</v>
      </c>
      <c r="I49" s="26" t="s">
        <v>281</v>
      </c>
      <c r="J49" s="11">
        <v>1190</v>
      </c>
      <c r="K49" s="25">
        <v>623600</v>
      </c>
      <c r="L49" s="29">
        <f>K49</f>
        <v>623600</v>
      </c>
      <c r="M49" s="10">
        <v>62000</v>
      </c>
      <c r="N49" s="9" t="s">
        <v>310</v>
      </c>
    </row>
    <row r="50" spans="1:14" ht="38.25" customHeight="1">
      <c r="A50" s="53" t="s">
        <v>309</v>
      </c>
      <c r="B50" s="3" t="s">
        <v>285</v>
      </c>
      <c r="C50" s="3" t="s">
        <v>305</v>
      </c>
      <c r="D50" s="3">
        <v>514</v>
      </c>
      <c r="E50" s="4">
        <v>30.01</v>
      </c>
      <c r="F50" s="12" t="s">
        <v>283</v>
      </c>
      <c r="G50" s="3" t="s">
        <v>308</v>
      </c>
      <c r="H50" s="76" t="s">
        <v>307</v>
      </c>
      <c r="I50" s="77"/>
      <c r="J50" s="11">
        <v>1400</v>
      </c>
      <c r="K50" s="25">
        <v>14100</v>
      </c>
      <c r="L50" s="67">
        <f>K50+K51+K52</f>
        <v>42300</v>
      </c>
      <c r="M50" s="70">
        <v>4000</v>
      </c>
      <c r="N50" s="98" t="s">
        <v>306</v>
      </c>
    </row>
    <row r="51" spans="1:14" ht="37.5" customHeight="1">
      <c r="A51" s="62"/>
      <c r="B51" s="3" t="s">
        <v>285</v>
      </c>
      <c r="C51" s="3" t="s">
        <v>305</v>
      </c>
      <c r="D51" s="3">
        <v>514</v>
      </c>
      <c r="E51" s="4">
        <v>30.01</v>
      </c>
      <c r="F51" s="12" t="s">
        <v>283</v>
      </c>
      <c r="G51" s="3" t="s">
        <v>304</v>
      </c>
      <c r="H51" s="78"/>
      <c r="I51" s="79"/>
      <c r="J51" s="11">
        <v>1400</v>
      </c>
      <c r="K51" s="25">
        <v>14100</v>
      </c>
      <c r="L51" s="68"/>
      <c r="M51" s="71"/>
      <c r="N51" s="99"/>
    </row>
    <row r="52" spans="1:14" ht="38.25" customHeight="1">
      <c r="A52" s="63"/>
      <c r="B52" s="3" t="s">
        <v>303</v>
      </c>
      <c r="C52" s="3" t="s">
        <v>302</v>
      </c>
      <c r="D52" s="3">
        <v>514</v>
      </c>
      <c r="E52" s="4">
        <v>30.01</v>
      </c>
      <c r="F52" s="12" t="s">
        <v>301</v>
      </c>
      <c r="G52" s="3" t="s">
        <v>300</v>
      </c>
      <c r="H52" s="80"/>
      <c r="I52" s="81"/>
      <c r="J52" s="11">
        <v>1400</v>
      </c>
      <c r="K52" s="25">
        <v>14100</v>
      </c>
      <c r="L52" s="69"/>
      <c r="M52" s="72"/>
      <c r="N52" s="100"/>
    </row>
    <row r="53" spans="1:14" ht="40.5" customHeight="1">
      <c r="A53" s="3" t="s">
        <v>299</v>
      </c>
      <c r="B53" s="3" t="s">
        <v>292</v>
      </c>
      <c r="C53" s="3" t="s">
        <v>298</v>
      </c>
      <c r="D53" s="3">
        <v>555</v>
      </c>
      <c r="E53" s="13">
        <v>383.45</v>
      </c>
      <c r="F53" s="12" t="s">
        <v>297</v>
      </c>
      <c r="G53" s="3" t="s">
        <v>296</v>
      </c>
      <c r="H53" s="8">
        <v>1</v>
      </c>
      <c r="I53" s="26" t="s">
        <v>295</v>
      </c>
      <c r="J53" s="11">
        <v>1400</v>
      </c>
      <c r="K53" s="25">
        <v>53700</v>
      </c>
      <c r="L53" s="29">
        <f>K53</f>
        <v>53700</v>
      </c>
      <c r="M53" s="10">
        <v>5000</v>
      </c>
      <c r="N53" s="9" t="s">
        <v>294</v>
      </c>
    </row>
    <row r="54" spans="1:14" ht="52.5" customHeight="1">
      <c r="A54" s="3" t="s">
        <v>293</v>
      </c>
      <c r="B54" s="3" t="s">
        <v>292</v>
      </c>
      <c r="C54" s="3" t="s">
        <v>291</v>
      </c>
      <c r="D54" s="3">
        <v>26</v>
      </c>
      <c r="E54" s="13">
        <v>1294.55</v>
      </c>
      <c r="F54" s="12" t="s">
        <v>290</v>
      </c>
      <c r="G54" s="3" t="s">
        <v>289</v>
      </c>
      <c r="H54" s="8">
        <v>2</v>
      </c>
      <c r="I54" s="26" t="s">
        <v>288</v>
      </c>
      <c r="J54" s="11">
        <v>3080</v>
      </c>
      <c r="K54" s="25">
        <v>189900</v>
      </c>
      <c r="L54" s="29">
        <f>K54</f>
        <v>189900</v>
      </c>
      <c r="M54" s="10">
        <v>18000</v>
      </c>
      <c r="N54" s="9" t="s">
        <v>287</v>
      </c>
    </row>
    <row r="55" spans="1:14" ht="40.5" customHeight="1">
      <c r="A55" s="3" t="s">
        <v>286</v>
      </c>
      <c r="B55" s="3" t="s">
        <v>285</v>
      </c>
      <c r="C55" s="3" t="s">
        <v>284</v>
      </c>
      <c r="D55" s="3">
        <v>783</v>
      </c>
      <c r="E55" s="13">
        <v>179.62</v>
      </c>
      <c r="F55" s="12" t="s">
        <v>283</v>
      </c>
      <c r="G55" s="3" t="s">
        <v>282</v>
      </c>
      <c r="H55" s="8">
        <v>1</v>
      </c>
      <c r="I55" s="26" t="s">
        <v>281</v>
      </c>
      <c r="J55" s="11">
        <v>1680</v>
      </c>
      <c r="K55" s="25">
        <v>301800</v>
      </c>
      <c r="L55" s="29">
        <f>K55</f>
        <v>301800</v>
      </c>
      <c r="M55" s="10">
        <v>30000</v>
      </c>
      <c r="N55" s="9" t="s">
        <v>280</v>
      </c>
    </row>
    <row r="56" spans="1:14" ht="40.5" customHeight="1">
      <c r="A56" s="53" t="s">
        <v>419</v>
      </c>
      <c r="B56" s="3" t="s">
        <v>274</v>
      </c>
      <c r="C56" s="3" t="s">
        <v>273</v>
      </c>
      <c r="D56" s="3">
        <v>172</v>
      </c>
      <c r="E56" s="13">
        <v>1251</v>
      </c>
      <c r="F56" s="73" t="s">
        <v>271</v>
      </c>
      <c r="G56" s="3" t="s">
        <v>279</v>
      </c>
      <c r="H56" s="8">
        <v>1</v>
      </c>
      <c r="I56" s="26" t="s">
        <v>275</v>
      </c>
      <c r="J56" s="11">
        <v>406</v>
      </c>
      <c r="K56" s="25">
        <v>56500</v>
      </c>
      <c r="L56" s="67">
        <f>K56+K57+K58</f>
        <v>508000</v>
      </c>
      <c r="M56" s="70">
        <v>50000</v>
      </c>
      <c r="N56" s="59" t="s">
        <v>278</v>
      </c>
    </row>
    <row r="57" spans="1:14" ht="40.5" customHeight="1">
      <c r="A57" s="62"/>
      <c r="B57" s="3" t="s">
        <v>274</v>
      </c>
      <c r="C57" s="3" t="s">
        <v>273</v>
      </c>
      <c r="D57" s="3">
        <v>172</v>
      </c>
      <c r="E57" s="13">
        <v>1251</v>
      </c>
      <c r="F57" s="54"/>
      <c r="G57" s="3" t="s">
        <v>277</v>
      </c>
      <c r="H57" s="8">
        <v>1</v>
      </c>
      <c r="I57" s="26" t="s">
        <v>275</v>
      </c>
      <c r="J57" s="11">
        <v>406</v>
      </c>
      <c r="K57" s="25">
        <v>56500</v>
      </c>
      <c r="L57" s="68"/>
      <c r="M57" s="71"/>
      <c r="N57" s="60"/>
    </row>
    <row r="58" spans="1:14" ht="40.5" customHeight="1">
      <c r="A58" s="63"/>
      <c r="B58" s="3" t="s">
        <v>274</v>
      </c>
      <c r="C58" s="3" t="s">
        <v>273</v>
      </c>
      <c r="D58" s="3">
        <v>172</v>
      </c>
      <c r="E58" s="13">
        <v>1251</v>
      </c>
      <c r="F58" s="55"/>
      <c r="G58" s="3" t="s">
        <v>276</v>
      </c>
      <c r="H58" s="8">
        <v>7</v>
      </c>
      <c r="I58" s="26" t="s">
        <v>275</v>
      </c>
      <c r="J58" s="11">
        <v>406</v>
      </c>
      <c r="K58" s="25">
        <v>395000</v>
      </c>
      <c r="L58" s="69"/>
      <c r="M58" s="72"/>
      <c r="N58" s="61"/>
    </row>
    <row r="59" spans="1:14" ht="40.5" customHeight="1">
      <c r="A59" s="3" t="s">
        <v>416</v>
      </c>
      <c r="B59" s="3" t="s">
        <v>274</v>
      </c>
      <c r="C59" s="3" t="s">
        <v>273</v>
      </c>
      <c r="D59" s="3" t="s">
        <v>272</v>
      </c>
      <c r="E59" s="13">
        <v>1091</v>
      </c>
      <c r="F59" s="12" t="s">
        <v>271</v>
      </c>
      <c r="G59" s="3" t="s">
        <v>270</v>
      </c>
      <c r="H59" s="8">
        <v>1</v>
      </c>
      <c r="I59" s="26" t="s">
        <v>96</v>
      </c>
      <c r="J59" s="11">
        <v>1960</v>
      </c>
      <c r="K59" s="25">
        <v>2138400</v>
      </c>
      <c r="L59" s="29">
        <f>K59</f>
        <v>2138400</v>
      </c>
      <c r="M59" s="10">
        <v>213000</v>
      </c>
      <c r="N59" s="9" t="s">
        <v>269</v>
      </c>
    </row>
    <row r="60" spans="1:14" ht="40.5" customHeight="1">
      <c r="A60" s="3" t="s">
        <v>413</v>
      </c>
      <c r="B60" s="3" t="s">
        <v>244</v>
      </c>
      <c r="C60" s="3" t="s">
        <v>267</v>
      </c>
      <c r="D60" s="3">
        <v>522</v>
      </c>
      <c r="E60" s="13">
        <v>353.34</v>
      </c>
      <c r="F60" s="12" t="s">
        <v>266</v>
      </c>
      <c r="G60" s="3" t="s">
        <v>265</v>
      </c>
      <c r="H60" s="8">
        <v>1</v>
      </c>
      <c r="I60" s="26" t="s">
        <v>96</v>
      </c>
      <c r="J60" s="11">
        <v>1960</v>
      </c>
      <c r="K60" s="25">
        <v>692600</v>
      </c>
      <c r="L60" s="29">
        <f>K60</f>
        <v>692600</v>
      </c>
      <c r="M60" s="10">
        <v>69000</v>
      </c>
      <c r="N60" s="9" t="s">
        <v>264</v>
      </c>
    </row>
    <row r="61" spans="1:14" ht="39.75" customHeight="1">
      <c r="A61" s="3" t="s">
        <v>497</v>
      </c>
      <c r="B61" s="3" t="s">
        <v>244</v>
      </c>
      <c r="C61" s="34" t="s">
        <v>249</v>
      </c>
      <c r="D61" s="3">
        <v>33</v>
      </c>
      <c r="E61" s="13">
        <v>128.96</v>
      </c>
      <c r="F61" s="12" t="s">
        <v>248</v>
      </c>
      <c r="G61" s="3" t="s">
        <v>252</v>
      </c>
      <c r="H61" s="8">
        <v>1</v>
      </c>
      <c r="I61" s="26" t="s">
        <v>251</v>
      </c>
      <c r="J61" s="11">
        <v>8260</v>
      </c>
      <c r="K61" s="25">
        <v>532600</v>
      </c>
      <c r="L61" s="29">
        <f>K61</f>
        <v>532600</v>
      </c>
      <c r="M61" s="10">
        <v>53000</v>
      </c>
      <c r="N61" s="9" t="s">
        <v>263</v>
      </c>
    </row>
    <row r="62" spans="1:14" ht="39.75" customHeight="1">
      <c r="A62" s="53" t="s">
        <v>465</v>
      </c>
      <c r="B62" s="3" t="s">
        <v>244</v>
      </c>
      <c r="C62" s="53" t="s">
        <v>249</v>
      </c>
      <c r="D62" s="3">
        <v>43</v>
      </c>
      <c r="E62" s="13">
        <v>814.12</v>
      </c>
      <c r="F62" s="12" t="s">
        <v>248</v>
      </c>
      <c r="G62" s="3" t="s">
        <v>258</v>
      </c>
      <c r="H62" s="8">
        <v>1</v>
      </c>
      <c r="I62" s="26" t="s">
        <v>254</v>
      </c>
      <c r="J62" s="11">
        <v>8260</v>
      </c>
      <c r="K62" s="25">
        <v>1681200</v>
      </c>
      <c r="L62" s="67">
        <f>K62+K63+K64</f>
        <v>5043600</v>
      </c>
      <c r="M62" s="70">
        <v>504000</v>
      </c>
      <c r="N62" s="56" t="s">
        <v>261</v>
      </c>
    </row>
    <row r="63" spans="1:14" ht="39.75" customHeight="1">
      <c r="A63" s="62"/>
      <c r="B63" s="3" t="s">
        <v>244</v>
      </c>
      <c r="C63" s="54"/>
      <c r="D63" s="3">
        <v>43</v>
      </c>
      <c r="E63" s="13">
        <v>814.12</v>
      </c>
      <c r="F63" s="12" t="s">
        <v>248</v>
      </c>
      <c r="G63" s="3" t="s">
        <v>256</v>
      </c>
      <c r="H63" s="8">
        <v>1</v>
      </c>
      <c r="I63" s="26" t="s">
        <v>254</v>
      </c>
      <c r="J63" s="11">
        <v>8260</v>
      </c>
      <c r="K63" s="25">
        <v>1681200</v>
      </c>
      <c r="L63" s="68"/>
      <c r="M63" s="71"/>
      <c r="N63" s="57"/>
    </row>
    <row r="64" spans="1:14" ht="39.75" customHeight="1">
      <c r="A64" s="63"/>
      <c r="B64" s="3" t="s">
        <v>244</v>
      </c>
      <c r="C64" s="55"/>
      <c r="D64" s="3">
        <v>43</v>
      </c>
      <c r="E64" s="13">
        <v>814.12</v>
      </c>
      <c r="F64" s="12" t="s">
        <v>248</v>
      </c>
      <c r="G64" s="3" t="s">
        <v>255</v>
      </c>
      <c r="H64" s="8">
        <v>1</v>
      </c>
      <c r="I64" s="26" t="s">
        <v>254</v>
      </c>
      <c r="J64" s="11">
        <v>8260</v>
      </c>
      <c r="K64" s="25">
        <v>1681200</v>
      </c>
      <c r="L64" s="69"/>
      <c r="M64" s="72"/>
      <c r="N64" s="58"/>
    </row>
    <row r="65" spans="1:14" ht="39.75" customHeight="1">
      <c r="A65" s="53" t="s">
        <v>466</v>
      </c>
      <c r="B65" s="3" t="s">
        <v>244</v>
      </c>
      <c r="C65" s="53" t="s">
        <v>249</v>
      </c>
      <c r="D65" s="3">
        <v>45</v>
      </c>
      <c r="E65" s="13">
        <v>335.15</v>
      </c>
      <c r="F65" s="12" t="s">
        <v>248</v>
      </c>
      <c r="G65" s="3" t="s">
        <v>258</v>
      </c>
      <c r="H65" s="8">
        <v>1</v>
      </c>
      <c r="I65" s="26" t="s">
        <v>254</v>
      </c>
      <c r="J65" s="11">
        <v>8820</v>
      </c>
      <c r="K65" s="25">
        <v>739000</v>
      </c>
      <c r="L65" s="67">
        <f>K65+K66+K67</f>
        <v>2217000</v>
      </c>
      <c r="M65" s="70">
        <v>221000</v>
      </c>
      <c r="N65" s="56" t="s">
        <v>515</v>
      </c>
    </row>
    <row r="66" spans="1:14" ht="39.75" customHeight="1">
      <c r="A66" s="62"/>
      <c r="B66" s="3" t="s">
        <v>244</v>
      </c>
      <c r="C66" s="54"/>
      <c r="D66" s="3">
        <v>45</v>
      </c>
      <c r="E66" s="13">
        <v>335.15</v>
      </c>
      <c r="F66" s="12" t="s">
        <v>248</v>
      </c>
      <c r="G66" s="3" t="s">
        <v>256</v>
      </c>
      <c r="H66" s="8">
        <v>1</v>
      </c>
      <c r="I66" s="26" t="s">
        <v>254</v>
      </c>
      <c r="J66" s="11">
        <v>8820</v>
      </c>
      <c r="K66" s="25">
        <v>739000</v>
      </c>
      <c r="L66" s="68"/>
      <c r="M66" s="71"/>
      <c r="N66" s="57"/>
    </row>
    <row r="67" spans="1:14" ht="39.75" customHeight="1">
      <c r="A67" s="63"/>
      <c r="B67" s="3" t="s">
        <v>244</v>
      </c>
      <c r="C67" s="55"/>
      <c r="D67" s="3">
        <v>45</v>
      </c>
      <c r="E67" s="13">
        <v>335.15</v>
      </c>
      <c r="F67" s="12" t="s">
        <v>248</v>
      </c>
      <c r="G67" s="3" t="s">
        <v>255</v>
      </c>
      <c r="H67" s="8">
        <v>1</v>
      </c>
      <c r="I67" s="26" t="s">
        <v>254</v>
      </c>
      <c r="J67" s="11">
        <v>8820</v>
      </c>
      <c r="K67" s="25">
        <v>739000</v>
      </c>
      <c r="L67" s="69"/>
      <c r="M67" s="72"/>
      <c r="N67" s="58"/>
    </row>
    <row r="68" spans="1:14" ht="39.75" customHeight="1">
      <c r="A68" s="53" t="s">
        <v>268</v>
      </c>
      <c r="B68" s="3" t="s">
        <v>244</v>
      </c>
      <c r="C68" s="53" t="s">
        <v>249</v>
      </c>
      <c r="D68" s="3">
        <v>107</v>
      </c>
      <c r="E68" s="13">
        <v>461.51</v>
      </c>
      <c r="F68" s="12" t="s">
        <v>248</v>
      </c>
      <c r="G68" s="3" t="s">
        <v>258</v>
      </c>
      <c r="H68" s="8">
        <v>1</v>
      </c>
      <c r="I68" s="26" t="s">
        <v>254</v>
      </c>
      <c r="J68" s="11">
        <v>8260</v>
      </c>
      <c r="K68" s="25">
        <v>953000</v>
      </c>
      <c r="L68" s="67">
        <f>K68+K69+K70</f>
        <v>2859000</v>
      </c>
      <c r="M68" s="70">
        <v>285000</v>
      </c>
      <c r="N68" s="56" t="s">
        <v>257</v>
      </c>
    </row>
    <row r="69" spans="1:14" ht="39.75" customHeight="1">
      <c r="A69" s="62"/>
      <c r="B69" s="3" t="s">
        <v>244</v>
      </c>
      <c r="C69" s="54"/>
      <c r="D69" s="3">
        <v>107</v>
      </c>
      <c r="E69" s="13">
        <v>461.51</v>
      </c>
      <c r="F69" s="12" t="s">
        <v>248</v>
      </c>
      <c r="G69" s="3" t="s">
        <v>256</v>
      </c>
      <c r="H69" s="8">
        <v>1</v>
      </c>
      <c r="I69" s="26" t="s">
        <v>254</v>
      </c>
      <c r="J69" s="11">
        <v>8260</v>
      </c>
      <c r="K69" s="25">
        <v>953000</v>
      </c>
      <c r="L69" s="68"/>
      <c r="M69" s="71"/>
      <c r="N69" s="57"/>
    </row>
    <row r="70" spans="1:14" ht="39.75" customHeight="1">
      <c r="A70" s="63"/>
      <c r="B70" s="3" t="s">
        <v>244</v>
      </c>
      <c r="C70" s="55"/>
      <c r="D70" s="3">
        <v>107</v>
      </c>
      <c r="E70" s="13">
        <v>461.51</v>
      </c>
      <c r="F70" s="12" t="s">
        <v>248</v>
      </c>
      <c r="G70" s="3" t="s">
        <v>255</v>
      </c>
      <c r="H70" s="8">
        <v>1</v>
      </c>
      <c r="I70" s="26" t="s">
        <v>254</v>
      </c>
      <c r="J70" s="11">
        <v>8260</v>
      </c>
      <c r="K70" s="25">
        <v>953000</v>
      </c>
      <c r="L70" s="69"/>
      <c r="M70" s="72"/>
      <c r="N70" s="58"/>
    </row>
    <row r="71" spans="1:14" ht="39.75" customHeight="1">
      <c r="A71" s="53" t="s">
        <v>498</v>
      </c>
      <c r="B71" s="3" t="s">
        <v>244</v>
      </c>
      <c r="C71" s="3" t="s">
        <v>249</v>
      </c>
      <c r="D71" s="3">
        <v>123</v>
      </c>
      <c r="E71" s="13">
        <v>13.2</v>
      </c>
      <c r="F71" s="12" t="s">
        <v>248</v>
      </c>
      <c r="G71" s="3" t="s">
        <v>252</v>
      </c>
      <c r="H71" s="8">
        <v>1</v>
      </c>
      <c r="I71" s="26" t="s">
        <v>251</v>
      </c>
      <c r="J71" s="11">
        <v>8260</v>
      </c>
      <c r="K71" s="25">
        <v>54500</v>
      </c>
      <c r="L71" s="67">
        <f>K71+K72</f>
        <v>1127600</v>
      </c>
      <c r="M71" s="70">
        <v>112000</v>
      </c>
      <c r="N71" s="95" t="s">
        <v>253</v>
      </c>
    </row>
    <row r="72" spans="1:14" ht="39.75" customHeight="1">
      <c r="A72" s="63"/>
      <c r="B72" s="3" t="s">
        <v>244</v>
      </c>
      <c r="C72" s="3" t="s">
        <v>249</v>
      </c>
      <c r="D72" s="3">
        <v>124</v>
      </c>
      <c r="E72" s="13">
        <v>259.82</v>
      </c>
      <c r="F72" s="12" t="s">
        <v>248</v>
      </c>
      <c r="G72" s="3" t="s">
        <v>252</v>
      </c>
      <c r="H72" s="8">
        <v>1</v>
      </c>
      <c r="I72" s="26" t="s">
        <v>251</v>
      </c>
      <c r="J72" s="11">
        <v>8260</v>
      </c>
      <c r="K72" s="25">
        <v>1073100</v>
      </c>
      <c r="L72" s="69"/>
      <c r="M72" s="72"/>
      <c r="N72" s="96"/>
    </row>
    <row r="73" spans="1:14" ht="39.75" customHeight="1">
      <c r="A73" s="3" t="s">
        <v>262</v>
      </c>
      <c r="B73" s="3" t="s">
        <v>244</v>
      </c>
      <c r="C73" s="3" t="s">
        <v>249</v>
      </c>
      <c r="D73" s="3">
        <v>167</v>
      </c>
      <c r="E73" s="13">
        <v>50.62</v>
      </c>
      <c r="F73" s="12" t="s">
        <v>248</v>
      </c>
      <c r="G73" s="3" t="s">
        <v>247</v>
      </c>
      <c r="H73" s="8">
        <v>1</v>
      </c>
      <c r="I73" s="26" t="s">
        <v>96</v>
      </c>
      <c r="J73" s="11">
        <v>8260</v>
      </c>
      <c r="K73" s="25">
        <v>418200</v>
      </c>
      <c r="L73" s="29">
        <f>K73</f>
        <v>418200</v>
      </c>
      <c r="M73" s="10">
        <v>41000</v>
      </c>
      <c r="N73" s="9" t="s">
        <v>246</v>
      </c>
    </row>
    <row r="74" spans="1:14" ht="27.75" customHeight="1">
      <c r="A74" s="22" t="s">
        <v>260</v>
      </c>
      <c r="B74" s="3" t="s">
        <v>244</v>
      </c>
      <c r="C74" s="3" t="s">
        <v>243</v>
      </c>
      <c r="D74" s="3">
        <v>780</v>
      </c>
      <c r="E74" s="13">
        <v>14.21</v>
      </c>
      <c r="F74" s="12" t="s">
        <v>242</v>
      </c>
      <c r="G74" s="3" t="s">
        <v>241</v>
      </c>
      <c r="H74" s="8">
        <v>1</v>
      </c>
      <c r="I74" s="26" t="s">
        <v>96</v>
      </c>
      <c r="J74" s="11">
        <v>16600</v>
      </c>
      <c r="K74" s="25">
        <v>235900</v>
      </c>
      <c r="L74" s="29">
        <f>K74</f>
        <v>235900</v>
      </c>
      <c r="M74" s="10">
        <v>23000</v>
      </c>
      <c r="N74" s="9" t="s">
        <v>102</v>
      </c>
    </row>
    <row r="75" spans="1:14" ht="33">
      <c r="A75" s="22" t="s">
        <v>259</v>
      </c>
      <c r="B75" s="3" t="s">
        <v>202</v>
      </c>
      <c r="C75" s="3" t="s">
        <v>227</v>
      </c>
      <c r="D75" s="3">
        <v>827</v>
      </c>
      <c r="E75" s="13">
        <v>700.68</v>
      </c>
      <c r="F75" s="12" t="s">
        <v>215</v>
      </c>
      <c r="G75" s="3" t="s">
        <v>239</v>
      </c>
      <c r="H75" s="8">
        <v>1</v>
      </c>
      <c r="I75" s="26" t="s">
        <v>103</v>
      </c>
      <c r="J75" s="11">
        <v>11200</v>
      </c>
      <c r="K75" s="25">
        <v>7847700</v>
      </c>
      <c r="L75" s="29">
        <f>K75</f>
        <v>7847700</v>
      </c>
      <c r="M75" s="10">
        <v>784000</v>
      </c>
      <c r="N75" s="9" t="s">
        <v>238</v>
      </c>
    </row>
    <row r="76" spans="1:14" ht="21.75" customHeight="1">
      <c r="A76" s="53" t="s">
        <v>467</v>
      </c>
      <c r="B76" s="3" t="s">
        <v>202</v>
      </c>
      <c r="C76" s="3" t="s">
        <v>227</v>
      </c>
      <c r="D76" s="3">
        <v>283</v>
      </c>
      <c r="E76" s="13">
        <v>110.69</v>
      </c>
      <c r="F76" s="12" t="s">
        <v>212</v>
      </c>
      <c r="G76" s="3" t="s">
        <v>234</v>
      </c>
      <c r="H76" s="8">
        <v>1</v>
      </c>
      <c r="I76" s="26" t="s">
        <v>232</v>
      </c>
      <c r="J76" s="11">
        <v>1288</v>
      </c>
      <c r="K76" s="25">
        <v>71300</v>
      </c>
      <c r="L76" s="67">
        <v>709600</v>
      </c>
      <c r="M76" s="67">
        <v>70000</v>
      </c>
      <c r="N76" s="95" t="s">
        <v>236</v>
      </c>
    </row>
    <row r="77" spans="1:14" ht="21.75" customHeight="1">
      <c r="A77" s="62"/>
      <c r="B77" s="3" t="s">
        <v>202</v>
      </c>
      <c r="C77" s="3" t="s">
        <v>227</v>
      </c>
      <c r="D77" s="3">
        <v>283</v>
      </c>
      <c r="E77" s="13">
        <v>110.69</v>
      </c>
      <c r="F77" s="12" t="s">
        <v>212</v>
      </c>
      <c r="G77" s="3" t="s">
        <v>233</v>
      </c>
      <c r="H77" s="8">
        <v>1</v>
      </c>
      <c r="I77" s="26" t="s">
        <v>232</v>
      </c>
      <c r="J77" s="11">
        <v>1288</v>
      </c>
      <c r="K77" s="25">
        <v>71300</v>
      </c>
      <c r="L77" s="68"/>
      <c r="M77" s="68"/>
      <c r="N77" s="96"/>
    </row>
    <row r="78" spans="1:14" ht="21.75" customHeight="1">
      <c r="A78" s="62"/>
      <c r="B78" s="3" t="s">
        <v>202</v>
      </c>
      <c r="C78" s="3" t="s">
        <v>227</v>
      </c>
      <c r="D78" s="3">
        <v>284</v>
      </c>
      <c r="E78" s="4">
        <v>6.56</v>
      </c>
      <c r="F78" s="12" t="s">
        <v>212</v>
      </c>
      <c r="G78" s="3" t="s">
        <v>234</v>
      </c>
      <c r="H78" s="8">
        <v>1</v>
      </c>
      <c r="I78" s="26" t="s">
        <v>232</v>
      </c>
      <c r="J78" s="11">
        <v>2240</v>
      </c>
      <c r="K78" s="25">
        <v>7400</v>
      </c>
      <c r="L78" s="64"/>
      <c r="M78" s="64"/>
      <c r="N78" s="95" t="s">
        <v>235</v>
      </c>
    </row>
    <row r="79" spans="1:14" ht="21.75" customHeight="1">
      <c r="A79" s="62"/>
      <c r="B79" s="3" t="s">
        <v>202</v>
      </c>
      <c r="C79" s="3" t="s">
        <v>227</v>
      </c>
      <c r="D79" s="3">
        <v>284</v>
      </c>
      <c r="E79" s="4">
        <v>6.56</v>
      </c>
      <c r="F79" s="12" t="s">
        <v>212</v>
      </c>
      <c r="G79" s="3" t="s">
        <v>233</v>
      </c>
      <c r="H79" s="8">
        <v>1</v>
      </c>
      <c r="I79" s="26" t="s">
        <v>232</v>
      </c>
      <c r="J79" s="11">
        <v>2240</v>
      </c>
      <c r="K79" s="25">
        <v>7400</v>
      </c>
      <c r="L79" s="64"/>
      <c r="M79" s="64"/>
      <c r="N79" s="96"/>
    </row>
    <row r="80" spans="1:14" ht="21.75" customHeight="1">
      <c r="A80" s="62"/>
      <c r="B80" s="3" t="s">
        <v>202</v>
      </c>
      <c r="C80" s="3" t="s">
        <v>227</v>
      </c>
      <c r="D80" s="3">
        <v>285</v>
      </c>
      <c r="E80" s="4">
        <v>87.64</v>
      </c>
      <c r="F80" s="12" t="s">
        <v>215</v>
      </c>
      <c r="G80" s="3" t="s">
        <v>234</v>
      </c>
      <c r="H80" s="8">
        <v>1</v>
      </c>
      <c r="I80" s="26" t="s">
        <v>232</v>
      </c>
      <c r="J80" s="11">
        <v>6300</v>
      </c>
      <c r="K80" s="25">
        <v>276100</v>
      </c>
      <c r="L80" s="64"/>
      <c r="M80" s="64"/>
      <c r="N80" s="95" t="s">
        <v>517</v>
      </c>
    </row>
    <row r="81" spans="1:14" ht="21.75" customHeight="1">
      <c r="A81" s="63"/>
      <c r="B81" s="3" t="s">
        <v>202</v>
      </c>
      <c r="C81" s="3" t="s">
        <v>227</v>
      </c>
      <c r="D81" s="3">
        <v>285</v>
      </c>
      <c r="E81" s="4">
        <v>87.64</v>
      </c>
      <c r="F81" s="12" t="s">
        <v>215</v>
      </c>
      <c r="G81" s="3" t="s">
        <v>233</v>
      </c>
      <c r="H81" s="8">
        <v>1</v>
      </c>
      <c r="I81" s="26" t="s">
        <v>232</v>
      </c>
      <c r="J81" s="11">
        <v>6300</v>
      </c>
      <c r="K81" s="25">
        <v>276100</v>
      </c>
      <c r="L81" s="65"/>
      <c r="M81" s="65"/>
      <c r="N81" s="96"/>
    </row>
    <row r="82" spans="1:14" ht="39.75" customHeight="1">
      <c r="A82" s="3" t="s">
        <v>250</v>
      </c>
      <c r="B82" s="3" t="s">
        <v>202</v>
      </c>
      <c r="C82" s="3" t="s">
        <v>227</v>
      </c>
      <c r="D82" s="3">
        <v>351</v>
      </c>
      <c r="E82" s="13">
        <v>95.97</v>
      </c>
      <c r="F82" s="12" t="s">
        <v>215</v>
      </c>
      <c r="G82" s="3" t="s">
        <v>230</v>
      </c>
      <c r="H82" s="8">
        <v>1</v>
      </c>
      <c r="I82" s="26" t="s">
        <v>103</v>
      </c>
      <c r="J82" s="11">
        <v>11200</v>
      </c>
      <c r="K82" s="25">
        <v>1074900</v>
      </c>
      <c r="L82" s="29">
        <f>K82</f>
        <v>1074900</v>
      </c>
      <c r="M82" s="10">
        <v>107000</v>
      </c>
      <c r="N82" s="14" t="s">
        <v>516</v>
      </c>
    </row>
    <row r="83" spans="1:14" ht="21.75" customHeight="1">
      <c r="A83" s="53" t="s">
        <v>237</v>
      </c>
      <c r="B83" s="3" t="s">
        <v>202</v>
      </c>
      <c r="C83" s="3" t="s">
        <v>227</v>
      </c>
      <c r="D83" s="3">
        <v>570</v>
      </c>
      <c r="E83" s="13">
        <v>27.56</v>
      </c>
      <c r="F83" s="12" t="s">
        <v>215</v>
      </c>
      <c r="G83" s="3" t="s">
        <v>229</v>
      </c>
      <c r="H83" s="8">
        <v>1</v>
      </c>
      <c r="I83" s="26" t="s">
        <v>128</v>
      </c>
      <c r="J83" s="11">
        <v>11200</v>
      </c>
      <c r="K83" s="25">
        <v>102900</v>
      </c>
      <c r="L83" s="67">
        <f>K83+K84+K85</f>
        <v>308700</v>
      </c>
      <c r="M83" s="70">
        <v>30000</v>
      </c>
      <c r="N83" s="95" t="s">
        <v>532</v>
      </c>
    </row>
    <row r="84" spans="1:14" ht="21.75" customHeight="1">
      <c r="A84" s="62"/>
      <c r="B84" s="3" t="s">
        <v>202</v>
      </c>
      <c r="C84" s="3" t="s">
        <v>227</v>
      </c>
      <c r="D84" s="3">
        <v>570</v>
      </c>
      <c r="E84" s="13">
        <v>27.56</v>
      </c>
      <c r="F84" s="12" t="s">
        <v>215</v>
      </c>
      <c r="G84" s="3" t="s">
        <v>228</v>
      </c>
      <c r="H84" s="8">
        <v>1</v>
      </c>
      <c r="I84" s="26" t="s">
        <v>128</v>
      </c>
      <c r="J84" s="11">
        <v>11200</v>
      </c>
      <c r="K84" s="25">
        <v>102900</v>
      </c>
      <c r="L84" s="68"/>
      <c r="M84" s="71"/>
      <c r="N84" s="97"/>
    </row>
    <row r="85" spans="1:14" ht="21.75" customHeight="1">
      <c r="A85" s="63"/>
      <c r="B85" s="3" t="s">
        <v>202</v>
      </c>
      <c r="C85" s="3" t="s">
        <v>227</v>
      </c>
      <c r="D85" s="3">
        <v>570</v>
      </c>
      <c r="E85" s="13">
        <v>27.56</v>
      </c>
      <c r="F85" s="12" t="s">
        <v>215</v>
      </c>
      <c r="G85" s="3" t="s">
        <v>226</v>
      </c>
      <c r="H85" s="8">
        <v>1</v>
      </c>
      <c r="I85" s="26" t="s">
        <v>128</v>
      </c>
      <c r="J85" s="11">
        <v>11200</v>
      </c>
      <c r="K85" s="25">
        <v>102900</v>
      </c>
      <c r="L85" s="69"/>
      <c r="M85" s="72"/>
      <c r="N85" s="96"/>
    </row>
    <row r="86" spans="1:14" ht="21.75" customHeight="1">
      <c r="A86" s="53" t="s">
        <v>231</v>
      </c>
      <c r="B86" s="3" t="s">
        <v>202</v>
      </c>
      <c r="C86" s="3" t="s">
        <v>222</v>
      </c>
      <c r="D86" s="3">
        <v>1166</v>
      </c>
      <c r="E86" s="13">
        <v>407.71</v>
      </c>
      <c r="F86" s="12" t="s">
        <v>215</v>
      </c>
      <c r="G86" s="3" t="s">
        <v>220</v>
      </c>
      <c r="H86" s="8">
        <v>12</v>
      </c>
      <c r="I86" s="26" t="s">
        <v>213</v>
      </c>
      <c r="J86" s="11">
        <v>9100</v>
      </c>
      <c r="K86" s="25">
        <v>742000</v>
      </c>
      <c r="L86" s="67">
        <f>K86+K87+K88+K89+K91+K90</f>
        <v>1484400</v>
      </c>
      <c r="M86" s="70">
        <v>148000</v>
      </c>
      <c r="N86" s="56" t="s">
        <v>224</v>
      </c>
    </row>
    <row r="87" spans="1:14" ht="21.75" customHeight="1">
      <c r="A87" s="62"/>
      <c r="B87" s="3" t="s">
        <v>202</v>
      </c>
      <c r="C87" s="3" t="s">
        <v>222</v>
      </c>
      <c r="D87" s="3">
        <v>1166</v>
      </c>
      <c r="E87" s="13">
        <v>407.71</v>
      </c>
      <c r="F87" s="12" t="s">
        <v>215</v>
      </c>
      <c r="G87" s="3" t="s">
        <v>219</v>
      </c>
      <c r="H87" s="8">
        <v>3</v>
      </c>
      <c r="I87" s="26" t="s">
        <v>213</v>
      </c>
      <c r="J87" s="11">
        <v>9100</v>
      </c>
      <c r="K87" s="25">
        <v>185600</v>
      </c>
      <c r="L87" s="68"/>
      <c r="M87" s="71"/>
      <c r="N87" s="57"/>
    </row>
    <row r="88" spans="1:14" ht="21.75" customHeight="1">
      <c r="A88" s="62"/>
      <c r="B88" s="3" t="s">
        <v>202</v>
      </c>
      <c r="C88" s="3" t="s">
        <v>222</v>
      </c>
      <c r="D88" s="3">
        <v>1166</v>
      </c>
      <c r="E88" s="13">
        <v>407.71</v>
      </c>
      <c r="F88" s="12" t="s">
        <v>215</v>
      </c>
      <c r="G88" s="3" t="s">
        <v>218</v>
      </c>
      <c r="H88" s="8">
        <v>3</v>
      </c>
      <c r="I88" s="26" t="s">
        <v>213</v>
      </c>
      <c r="J88" s="11">
        <v>9100</v>
      </c>
      <c r="K88" s="25">
        <v>185600</v>
      </c>
      <c r="L88" s="68"/>
      <c r="M88" s="71"/>
      <c r="N88" s="57"/>
    </row>
    <row r="89" spans="1:14" ht="21.75" customHeight="1">
      <c r="A89" s="62"/>
      <c r="B89" s="3" t="s">
        <v>202</v>
      </c>
      <c r="C89" s="3" t="s">
        <v>222</v>
      </c>
      <c r="D89" s="3">
        <v>1166</v>
      </c>
      <c r="E89" s="13">
        <v>407.71</v>
      </c>
      <c r="F89" s="12" t="s">
        <v>215</v>
      </c>
      <c r="G89" s="3" t="s">
        <v>217</v>
      </c>
      <c r="H89" s="8">
        <v>1</v>
      </c>
      <c r="I89" s="26" t="s">
        <v>213</v>
      </c>
      <c r="J89" s="11">
        <v>9100</v>
      </c>
      <c r="K89" s="44">
        <v>61900</v>
      </c>
      <c r="L89" s="68"/>
      <c r="M89" s="71"/>
      <c r="N89" s="57"/>
    </row>
    <row r="90" spans="1:14" ht="21.75" customHeight="1">
      <c r="A90" s="62"/>
      <c r="B90" s="3" t="s">
        <v>202</v>
      </c>
      <c r="C90" s="3" t="s">
        <v>222</v>
      </c>
      <c r="D90" s="3">
        <v>1166</v>
      </c>
      <c r="E90" s="13">
        <v>407.71</v>
      </c>
      <c r="F90" s="12" t="s">
        <v>215</v>
      </c>
      <c r="G90" s="3" t="s">
        <v>216</v>
      </c>
      <c r="H90" s="8">
        <v>1</v>
      </c>
      <c r="I90" s="26" t="s">
        <v>213</v>
      </c>
      <c r="J90" s="11">
        <v>9100</v>
      </c>
      <c r="K90" s="44">
        <v>61900</v>
      </c>
      <c r="L90" s="68"/>
      <c r="M90" s="71"/>
      <c r="N90" s="57"/>
    </row>
    <row r="91" spans="1:14" ht="21.75" customHeight="1">
      <c r="A91" s="63"/>
      <c r="B91" s="3" t="s">
        <v>202</v>
      </c>
      <c r="C91" s="3" t="s">
        <v>222</v>
      </c>
      <c r="D91" s="3">
        <v>1166</v>
      </c>
      <c r="E91" s="13">
        <v>407.71</v>
      </c>
      <c r="F91" s="12" t="s">
        <v>215</v>
      </c>
      <c r="G91" s="3" t="s">
        <v>214</v>
      </c>
      <c r="H91" s="8">
        <v>4</v>
      </c>
      <c r="I91" s="26" t="s">
        <v>213</v>
      </c>
      <c r="J91" s="11">
        <v>9100</v>
      </c>
      <c r="K91" s="44">
        <v>247400</v>
      </c>
      <c r="L91" s="69"/>
      <c r="M91" s="72"/>
      <c r="N91" s="58"/>
    </row>
    <row r="92" spans="1:14" ht="21.75" customHeight="1">
      <c r="A92" s="53" t="s">
        <v>499</v>
      </c>
      <c r="B92" s="3" t="s">
        <v>202</v>
      </c>
      <c r="C92" s="3" t="s">
        <v>222</v>
      </c>
      <c r="D92" s="3">
        <v>1246</v>
      </c>
      <c r="E92" s="13">
        <v>517.83</v>
      </c>
      <c r="F92" s="12" t="s">
        <v>215</v>
      </c>
      <c r="G92" s="3" t="s">
        <v>220</v>
      </c>
      <c r="H92" s="8">
        <v>12</v>
      </c>
      <c r="I92" s="26" t="s">
        <v>213</v>
      </c>
      <c r="J92" s="11">
        <v>10780</v>
      </c>
      <c r="K92" s="44">
        <v>1116500</v>
      </c>
      <c r="L92" s="67">
        <f>K92+K93+K94+K95+K96+K97</f>
        <v>2232900</v>
      </c>
      <c r="M92" s="70">
        <v>223000</v>
      </c>
      <c r="N92" s="56" t="s">
        <v>185</v>
      </c>
    </row>
    <row r="93" spans="1:14" ht="21.75" customHeight="1">
      <c r="A93" s="62"/>
      <c r="B93" s="3" t="s">
        <v>202</v>
      </c>
      <c r="C93" s="3" t="s">
        <v>222</v>
      </c>
      <c r="D93" s="3">
        <v>1246</v>
      </c>
      <c r="E93" s="13">
        <v>517.83</v>
      </c>
      <c r="F93" s="12" t="s">
        <v>215</v>
      </c>
      <c r="G93" s="3" t="s">
        <v>219</v>
      </c>
      <c r="H93" s="8">
        <v>3</v>
      </c>
      <c r="I93" s="26" t="s">
        <v>213</v>
      </c>
      <c r="J93" s="11">
        <v>10780</v>
      </c>
      <c r="K93" s="44">
        <v>279100</v>
      </c>
      <c r="L93" s="68"/>
      <c r="M93" s="71"/>
      <c r="N93" s="57"/>
    </row>
    <row r="94" spans="1:14" ht="21.75" customHeight="1">
      <c r="A94" s="62"/>
      <c r="B94" s="3" t="s">
        <v>202</v>
      </c>
      <c r="C94" s="3" t="s">
        <v>222</v>
      </c>
      <c r="D94" s="3">
        <v>1246</v>
      </c>
      <c r="E94" s="13">
        <v>517.83</v>
      </c>
      <c r="F94" s="12" t="s">
        <v>215</v>
      </c>
      <c r="G94" s="3" t="s">
        <v>218</v>
      </c>
      <c r="H94" s="8">
        <v>3</v>
      </c>
      <c r="I94" s="26" t="s">
        <v>213</v>
      </c>
      <c r="J94" s="11">
        <v>10780</v>
      </c>
      <c r="K94" s="44">
        <v>279100</v>
      </c>
      <c r="L94" s="68"/>
      <c r="M94" s="71"/>
      <c r="N94" s="57"/>
    </row>
    <row r="95" spans="1:14" ht="21.75" customHeight="1">
      <c r="A95" s="62"/>
      <c r="B95" s="3" t="s">
        <v>202</v>
      </c>
      <c r="C95" s="3" t="s">
        <v>222</v>
      </c>
      <c r="D95" s="3">
        <v>1246</v>
      </c>
      <c r="E95" s="13">
        <v>517.83</v>
      </c>
      <c r="F95" s="12" t="s">
        <v>215</v>
      </c>
      <c r="G95" s="3" t="s">
        <v>217</v>
      </c>
      <c r="H95" s="8">
        <v>1</v>
      </c>
      <c r="I95" s="26" t="s">
        <v>213</v>
      </c>
      <c r="J95" s="11">
        <v>10780</v>
      </c>
      <c r="K95" s="44">
        <v>93000</v>
      </c>
      <c r="L95" s="68"/>
      <c r="M95" s="71"/>
      <c r="N95" s="57"/>
    </row>
    <row r="96" spans="1:14" ht="21.75" customHeight="1">
      <c r="A96" s="62"/>
      <c r="B96" s="3" t="s">
        <v>202</v>
      </c>
      <c r="C96" s="3" t="s">
        <v>222</v>
      </c>
      <c r="D96" s="3">
        <v>1246</v>
      </c>
      <c r="E96" s="13">
        <v>517.83</v>
      </c>
      <c r="F96" s="12" t="s">
        <v>215</v>
      </c>
      <c r="G96" s="3" t="s">
        <v>216</v>
      </c>
      <c r="H96" s="8">
        <v>1</v>
      </c>
      <c r="I96" s="26" t="s">
        <v>213</v>
      </c>
      <c r="J96" s="11">
        <v>10780</v>
      </c>
      <c r="K96" s="44">
        <v>93000</v>
      </c>
      <c r="L96" s="68"/>
      <c r="M96" s="71"/>
      <c r="N96" s="57"/>
    </row>
    <row r="97" spans="1:14" ht="21.75" customHeight="1">
      <c r="A97" s="63"/>
      <c r="B97" s="3" t="s">
        <v>202</v>
      </c>
      <c r="C97" s="3" t="s">
        <v>222</v>
      </c>
      <c r="D97" s="3">
        <v>1246</v>
      </c>
      <c r="E97" s="13">
        <v>517.83</v>
      </c>
      <c r="F97" s="12" t="s">
        <v>215</v>
      </c>
      <c r="G97" s="3" t="s">
        <v>214</v>
      </c>
      <c r="H97" s="8">
        <v>4</v>
      </c>
      <c r="I97" s="26" t="s">
        <v>213</v>
      </c>
      <c r="J97" s="11">
        <v>10780</v>
      </c>
      <c r="K97" s="44">
        <v>372200</v>
      </c>
      <c r="L97" s="69"/>
      <c r="M97" s="72"/>
      <c r="N97" s="58"/>
    </row>
    <row r="98" spans="1:14" ht="21.75" customHeight="1">
      <c r="A98" s="53" t="s">
        <v>225</v>
      </c>
      <c r="B98" s="3" t="s">
        <v>202</v>
      </c>
      <c r="C98" s="3" t="s">
        <v>201</v>
      </c>
      <c r="D98" s="3">
        <v>22</v>
      </c>
      <c r="E98" s="13">
        <v>548.71</v>
      </c>
      <c r="F98" s="12" t="s">
        <v>215</v>
      </c>
      <c r="G98" s="3" t="s">
        <v>220</v>
      </c>
      <c r="H98" s="8">
        <v>12</v>
      </c>
      <c r="I98" s="26" t="s">
        <v>213</v>
      </c>
      <c r="J98" s="11">
        <v>10780</v>
      </c>
      <c r="K98" s="44">
        <v>1183000</v>
      </c>
      <c r="L98" s="67">
        <f>K98+K99+K100+K101+K102+K103</f>
        <v>2366200</v>
      </c>
      <c r="M98" s="70">
        <v>236000</v>
      </c>
      <c r="N98" s="98" t="s">
        <v>518</v>
      </c>
    </row>
    <row r="99" spans="1:14" ht="21.75" customHeight="1">
      <c r="A99" s="62"/>
      <c r="B99" s="3" t="s">
        <v>202</v>
      </c>
      <c r="C99" s="3" t="s">
        <v>201</v>
      </c>
      <c r="D99" s="3">
        <v>22</v>
      </c>
      <c r="E99" s="13">
        <v>548.71</v>
      </c>
      <c r="F99" s="12" t="s">
        <v>215</v>
      </c>
      <c r="G99" s="3" t="s">
        <v>219</v>
      </c>
      <c r="H99" s="8">
        <v>3</v>
      </c>
      <c r="I99" s="26" t="s">
        <v>213</v>
      </c>
      <c r="J99" s="11">
        <v>10780</v>
      </c>
      <c r="K99" s="44">
        <v>295800</v>
      </c>
      <c r="L99" s="68"/>
      <c r="M99" s="71"/>
      <c r="N99" s="99"/>
    </row>
    <row r="100" spans="1:14" ht="21.75" customHeight="1">
      <c r="A100" s="62"/>
      <c r="B100" s="3" t="s">
        <v>202</v>
      </c>
      <c r="C100" s="3" t="s">
        <v>201</v>
      </c>
      <c r="D100" s="3">
        <v>22</v>
      </c>
      <c r="E100" s="13">
        <v>548.71</v>
      </c>
      <c r="F100" s="12" t="s">
        <v>215</v>
      </c>
      <c r="G100" s="3" t="s">
        <v>218</v>
      </c>
      <c r="H100" s="8">
        <v>3</v>
      </c>
      <c r="I100" s="26" t="s">
        <v>213</v>
      </c>
      <c r="J100" s="11">
        <v>10780</v>
      </c>
      <c r="K100" s="44">
        <v>295800</v>
      </c>
      <c r="L100" s="68"/>
      <c r="M100" s="71"/>
      <c r="N100" s="99"/>
    </row>
    <row r="101" spans="1:14" ht="21.75" customHeight="1">
      <c r="A101" s="62"/>
      <c r="B101" s="3" t="s">
        <v>202</v>
      </c>
      <c r="C101" s="3" t="s">
        <v>201</v>
      </c>
      <c r="D101" s="3">
        <v>22</v>
      </c>
      <c r="E101" s="13">
        <v>548.71</v>
      </c>
      <c r="F101" s="12" t="s">
        <v>215</v>
      </c>
      <c r="G101" s="3" t="s">
        <v>217</v>
      </c>
      <c r="H101" s="8">
        <v>1</v>
      </c>
      <c r="I101" s="26" t="s">
        <v>213</v>
      </c>
      <c r="J101" s="11">
        <v>10780</v>
      </c>
      <c r="K101" s="44">
        <v>98600</v>
      </c>
      <c r="L101" s="68"/>
      <c r="M101" s="71"/>
      <c r="N101" s="99"/>
    </row>
    <row r="102" spans="1:14" ht="21.75" customHeight="1">
      <c r="A102" s="62"/>
      <c r="B102" s="3" t="s">
        <v>202</v>
      </c>
      <c r="C102" s="3" t="s">
        <v>201</v>
      </c>
      <c r="D102" s="3">
        <v>22</v>
      </c>
      <c r="E102" s="13">
        <v>548.71</v>
      </c>
      <c r="F102" s="12" t="s">
        <v>215</v>
      </c>
      <c r="G102" s="3" t="s">
        <v>216</v>
      </c>
      <c r="H102" s="8">
        <v>1</v>
      </c>
      <c r="I102" s="26" t="s">
        <v>213</v>
      </c>
      <c r="J102" s="11">
        <v>10780</v>
      </c>
      <c r="K102" s="44">
        <v>98600</v>
      </c>
      <c r="L102" s="68"/>
      <c r="M102" s="71"/>
      <c r="N102" s="99"/>
    </row>
    <row r="103" spans="1:14" ht="21.75" customHeight="1">
      <c r="A103" s="63"/>
      <c r="B103" s="3" t="s">
        <v>202</v>
      </c>
      <c r="C103" s="3" t="s">
        <v>201</v>
      </c>
      <c r="D103" s="3">
        <v>22</v>
      </c>
      <c r="E103" s="13">
        <v>548.71</v>
      </c>
      <c r="F103" s="12" t="s">
        <v>215</v>
      </c>
      <c r="G103" s="3" t="s">
        <v>214</v>
      </c>
      <c r="H103" s="8">
        <v>4</v>
      </c>
      <c r="I103" s="26" t="s">
        <v>213</v>
      </c>
      <c r="J103" s="11">
        <v>10780</v>
      </c>
      <c r="K103" s="44">
        <v>394400</v>
      </c>
      <c r="L103" s="69"/>
      <c r="M103" s="72"/>
      <c r="N103" s="100"/>
    </row>
    <row r="104" spans="1:14" ht="39.75" customHeight="1">
      <c r="A104" s="3" t="s">
        <v>223</v>
      </c>
      <c r="B104" s="3" t="s">
        <v>202</v>
      </c>
      <c r="C104" s="3" t="s">
        <v>201</v>
      </c>
      <c r="D104" s="3">
        <v>421</v>
      </c>
      <c r="E104" s="13">
        <v>550.96</v>
      </c>
      <c r="F104" s="12" t="s">
        <v>212</v>
      </c>
      <c r="G104" s="3" t="s">
        <v>211</v>
      </c>
      <c r="H104" s="8">
        <v>16</v>
      </c>
      <c r="I104" s="26" t="s">
        <v>210</v>
      </c>
      <c r="J104" s="11">
        <v>5320</v>
      </c>
      <c r="K104" s="25">
        <v>418800</v>
      </c>
      <c r="L104" s="29">
        <f>K104</f>
        <v>418800</v>
      </c>
      <c r="M104" s="10">
        <v>41000</v>
      </c>
      <c r="N104" s="9" t="s">
        <v>209</v>
      </c>
    </row>
    <row r="105" spans="1:14" ht="31.5">
      <c r="A105" s="3" t="s">
        <v>221</v>
      </c>
      <c r="B105" s="3" t="s">
        <v>202</v>
      </c>
      <c r="C105" s="3" t="s">
        <v>201</v>
      </c>
      <c r="D105" s="3">
        <v>627</v>
      </c>
      <c r="E105" s="13">
        <v>133.21</v>
      </c>
      <c r="F105" s="12" t="s">
        <v>110</v>
      </c>
      <c r="G105" s="3" t="s">
        <v>207</v>
      </c>
      <c r="H105" s="8">
        <v>1</v>
      </c>
      <c r="I105" s="26" t="s">
        <v>103</v>
      </c>
      <c r="J105" s="11">
        <v>630</v>
      </c>
      <c r="K105" s="25">
        <v>84000</v>
      </c>
      <c r="L105" s="29">
        <f>K105</f>
        <v>84000</v>
      </c>
      <c r="M105" s="10">
        <v>8000</v>
      </c>
      <c r="N105" s="9" t="s">
        <v>206</v>
      </c>
    </row>
    <row r="106" spans="1:14" ht="31.5">
      <c r="A106" s="53" t="s">
        <v>500</v>
      </c>
      <c r="B106" s="3" t="s">
        <v>202</v>
      </c>
      <c r="C106" s="3" t="s">
        <v>201</v>
      </c>
      <c r="D106" s="3">
        <v>758</v>
      </c>
      <c r="E106" s="4">
        <v>1201.87</v>
      </c>
      <c r="F106" s="12" t="s">
        <v>110</v>
      </c>
      <c r="G106" s="3" t="s">
        <v>204</v>
      </c>
      <c r="H106" s="8">
        <v>2</v>
      </c>
      <c r="I106" s="26" t="s">
        <v>192</v>
      </c>
      <c r="J106" s="11">
        <v>1190</v>
      </c>
      <c r="K106" s="25">
        <v>715000</v>
      </c>
      <c r="L106" s="67">
        <f>K106+K107</f>
        <v>1072600</v>
      </c>
      <c r="M106" s="70">
        <v>107000</v>
      </c>
      <c r="N106" s="98" t="s">
        <v>203</v>
      </c>
    </row>
    <row r="107" spans="1:14" ht="38.25" customHeight="1">
      <c r="A107" s="63"/>
      <c r="B107" s="3" t="s">
        <v>202</v>
      </c>
      <c r="C107" s="3" t="s">
        <v>201</v>
      </c>
      <c r="D107" s="3">
        <v>758</v>
      </c>
      <c r="E107" s="4">
        <v>1201.87</v>
      </c>
      <c r="F107" s="12" t="s">
        <v>110</v>
      </c>
      <c r="G107" s="3" t="s">
        <v>200</v>
      </c>
      <c r="H107" s="8">
        <v>1</v>
      </c>
      <c r="I107" s="26" t="s">
        <v>192</v>
      </c>
      <c r="J107" s="11">
        <v>1190</v>
      </c>
      <c r="K107" s="25">
        <v>357600</v>
      </c>
      <c r="L107" s="69"/>
      <c r="M107" s="72"/>
      <c r="N107" s="100"/>
    </row>
    <row r="108" spans="1:14" ht="53.25" customHeight="1">
      <c r="A108" s="4" t="s">
        <v>208</v>
      </c>
      <c r="B108" s="3" t="s">
        <v>5</v>
      </c>
      <c r="C108" s="3" t="s">
        <v>4</v>
      </c>
      <c r="D108" s="3">
        <v>246</v>
      </c>
      <c r="E108" s="42">
        <v>223</v>
      </c>
      <c r="F108" s="3" t="s">
        <v>3</v>
      </c>
      <c r="G108" s="3" t="s">
        <v>2</v>
      </c>
      <c r="H108" s="8">
        <v>1</v>
      </c>
      <c r="I108" s="26" t="s">
        <v>1</v>
      </c>
      <c r="J108" s="2">
        <v>1700</v>
      </c>
      <c r="K108" s="51">
        <v>379100</v>
      </c>
      <c r="L108" s="49">
        <v>379100</v>
      </c>
      <c r="M108" s="50">
        <v>37000</v>
      </c>
      <c r="N108" s="1" t="s">
        <v>0</v>
      </c>
    </row>
    <row r="109" spans="1:14" ht="78" customHeight="1">
      <c r="A109" s="35" t="s">
        <v>205</v>
      </c>
      <c r="B109" s="35" t="s">
        <v>112</v>
      </c>
      <c r="C109" s="35" t="s">
        <v>115</v>
      </c>
      <c r="D109" s="35">
        <v>244</v>
      </c>
      <c r="E109" s="42">
        <v>2289</v>
      </c>
      <c r="F109" s="35" t="s">
        <v>114</v>
      </c>
      <c r="G109" s="35" t="s">
        <v>116</v>
      </c>
      <c r="H109" s="8">
        <v>1</v>
      </c>
      <c r="I109" s="26" t="s">
        <v>103</v>
      </c>
      <c r="J109" s="30">
        <v>3000</v>
      </c>
      <c r="K109" s="36">
        <f>E109*J109/I109*H109</f>
        <v>6867000</v>
      </c>
      <c r="L109" s="29">
        <f aca="true" t="shared" si="2" ref="L109:L118">K109</f>
        <v>6867000</v>
      </c>
      <c r="M109" s="36">
        <v>686000</v>
      </c>
      <c r="N109" s="37" t="s">
        <v>519</v>
      </c>
    </row>
    <row r="110" spans="1:14" ht="44.25" customHeight="1">
      <c r="A110" s="3" t="s">
        <v>501</v>
      </c>
      <c r="B110" s="3" t="s">
        <v>112</v>
      </c>
      <c r="C110" s="3" t="s">
        <v>111</v>
      </c>
      <c r="D110" s="3">
        <v>670</v>
      </c>
      <c r="E110" s="13">
        <v>5456.74</v>
      </c>
      <c r="F110" s="12" t="s">
        <v>110</v>
      </c>
      <c r="G110" s="3" t="s">
        <v>109</v>
      </c>
      <c r="H110" s="8">
        <v>1</v>
      </c>
      <c r="I110" s="26" t="s">
        <v>103</v>
      </c>
      <c r="J110" s="11">
        <v>1600</v>
      </c>
      <c r="K110" s="25">
        <v>8730800</v>
      </c>
      <c r="L110" s="29">
        <f t="shared" si="2"/>
        <v>8730800</v>
      </c>
      <c r="M110" s="10">
        <v>873000</v>
      </c>
      <c r="N110" s="9" t="s">
        <v>108</v>
      </c>
    </row>
    <row r="111" spans="1:14" ht="43.5" customHeight="1">
      <c r="A111" s="3" t="s">
        <v>138</v>
      </c>
      <c r="B111" s="3" t="s">
        <v>107</v>
      </c>
      <c r="C111" s="3" t="s">
        <v>106</v>
      </c>
      <c r="D111" s="3">
        <v>145</v>
      </c>
      <c r="E111" s="13">
        <v>145</v>
      </c>
      <c r="F111" s="12" t="s">
        <v>105</v>
      </c>
      <c r="G111" s="3" t="s">
        <v>104</v>
      </c>
      <c r="H111" s="8">
        <v>1</v>
      </c>
      <c r="I111" s="26" t="s">
        <v>103</v>
      </c>
      <c r="J111" s="11">
        <v>7500</v>
      </c>
      <c r="K111" s="25">
        <f aca="true" t="shared" si="3" ref="K111:K117">E111*J111/I111*H111</f>
        <v>1087500</v>
      </c>
      <c r="L111" s="29">
        <f t="shared" si="2"/>
        <v>1087500</v>
      </c>
      <c r="M111" s="10">
        <v>108000</v>
      </c>
      <c r="N111" s="9" t="s">
        <v>102</v>
      </c>
    </row>
    <row r="112" spans="1:14" ht="33.75" customHeight="1">
      <c r="A112" s="3" t="s">
        <v>199</v>
      </c>
      <c r="B112" s="3" t="s">
        <v>100</v>
      </c>
      <c r="C112" s="3" t="s">
        <v>99</v>
      </c>
      <c r="D112" s="3">
        <v>189</v>
      </c>
      <c r="E112" s="13">
        <v>53</v>
      </c>
      <c r="F112" s="12" t="s">
        <v>98</v>
      </c>
      <c r="G112" s="3" t="s">
        <v>97</v>
      </c>
      <c r="H112" s="8">
        <v>1</v>
      </c>
      <c r="I112" s="26" t="s">
        <v>96</v>
      </c>
      <c r="J112" s="11">
        <v>7500</v>
      </c>
      <c r="K112" s="25">
        <f t="shared" si="3"/>
        <v>397500</v>
      </c>
      <c r="L112" s="29">
        <f t="shared" si="2"/>
        <v>397500</v>
      </c>
      <c r="M112" s="10">
        <v>39000</v>
      </c>
      <c r="N112" s="9" t="s">
        <v>95</v>
      </c>
    </row>
    <row r="113" spans="1:14" ht="33">
      <c r="A113" s="3" t="s">
        <v>195</v>
      </c>
      <c r="B113" s="3" t="s">
        <v>93</v>
      </c>
      <c r="C113" s="3" t="s">
        <v>92</v>
      </c>
      <c r="D113" s="20" t="s">
        <v>91</v>
      </c>
      <c r="E113" s="13">
        <v>417</v>
      </c>
      <c r="F113" s="12" t="s">
        <v>90</v>
      </c>
      <c r="G113" s="3" t="s">
        <v>89</v>
      </c>
      <c r="H113" s="8">
        <v>1</v>
      </c>
      <c r="I113" s="26" t="s">
        <v>1</v>
      </c>
      <c r="J113" s="11">
        <v>1800</v>
      </c>
      <c r="K113" s="25">
        <f t="shared" si="3"/>
        <v>750600</v>
      </c>
      <c r="L113" s="29">
        <f t="shared" si="2"/>
        <v>750600</v>
      </c>
      <c r="M113" s="10">
        <v>75000</v>
      </c>
      <c r="N113" s="9" t="s">
        <v>511</v>
      </c>
    </row>
    <row r="114" spans="1:14" ht="33">
      <c r="A114" s="3" t="s">
        <v>191</v>
      </c>
      <c r="B114" s="3" t="s">
        <v>87</v>
      </c>
      <c r="C114" s="3" t="s">
        <v>86</v>
      </c>
      <c r="D114" s="3" t="s">
        <v>85</v>
      </c>
      <c r="E114" s="13">
        <v>112</v>
      </c>
      <c r="F114" s="12" t="s">
        <v>84</v>
      </c>
      <c r="G114" s="3" t="s">
        <v>83</v>
      </c>
      <c r="H114" s="8">
        <v>1</v>
      </c>
      <c r="I114" s="26" t="s">
        <v>64</v>
      </c>
      <c r="J114" s="11">
        <v>1800</v>
      </c>
      <c r="K114" s="25">
        <f t="shared" si="3"/>
        <v>201600</v>
      </c>
      <c r="L114" s="29">
        <f t="shared" si="2"/>
        <v>201600</v>
      </c>
      <c r="M114" s="10">
        <v>20000</v>
      </c>
      <c r="N114" s="9" t="s">
        <v>512</v>
      </c>
    </row>
    <row r="115" spans="1:14" ht="47.25">
      <c r="A115" s="3" t="s">
        <v>196</v>
      </c>
      <c r="B115" s="3" t="s">
        <v>81</v>
      </c>
      <c r="C115" s="3" t="s">
        <v>80</v>
      </c>
      <c r="D115" s="3">
        <v>56</v>
      </c>
      <c r="E115" s="13">
        <v>44</v>
      </c>
      <c r="F115" s="12" t="s">
        <v>79</v>
      </c>
      <c r="G115" s="3" t="s">
        <v>78</v>
      </c>
      <c r="H115" s="8">
        <v>1</v>
      </c>
      <c r="I115" s="26" t="s">
        <v>58</v>
      </c>
      <c r="J115" s="11">
        <v>5000</v>
      </c>
      <c r="K115" s="25">
        <f t="shared" si="3"/>
        <v>220000</v>
      </c>
      <c r="L115" s="29">
        <f t="shared" si="2"/>
        <v>220000</v>
      </c>
      <c r="M115" s="10">
        <v>22000</v>
      </c>
      <c r="N115" s="9" t="s">
        <v>77</v>
      </c>
    </row>
    <row r="116" spans="1:14" ht="49.5">
      <c r="A116" s="3" t="s">
        <v>151</v>
      </c>
      <c r="B116" s="3" t="s">
        <v>76</v>
      </c>
      <c r="C116" s="3" t="s">
        <v>75</v>
      </c>
      <c r="D116" s="3" t="s">
        <v>74</v>
      </c>
      <c r="E116" s="13">
        <v>213</v>
      </c>
      <c r="F116" s="12" t="s">
        <v>73</v>
      </c>
      <c r="G116" s="3" t="s">
        <v>72</v>
      </c>
      <c r="H116" s="8">
        <v>1</v>
      </c>
      <c r="I116" s="26" t="s">
        <v>71</v>
      </c>
      <c r="J116" s="11">
        <v>3900</v>
      </c>
      <c r="K116" s="25">
        <f t="shared" si="3"/>
        <v>830700</v>
      </c>
      <c r="L116" s="29">
        <f t="shared" si="2"/>
        <v>830700</v>
      </c>
      <c r="M116" s="10">
        <v>83000</v>
      </c>
      <c r="N116" s="9" t="s">
        <v>70</v>
      </c>
    </row>
    <row r="117" spans="1:14" ht="49.5">
      <c r="A117" s="3" t="s">
        <v>502</v>
      </c>
      <c r="B117" s="3" t="s">
        <v>69</v>
      </c>
      <c r="C117" s="3" t="s">
        <v>68</v>
      </c>
      <c r="D117" s="3" t="s">
        <v>67</v>
      </c>
      <c r="E117" s="13">
        <v>466</v>
      </c>
      <c r="F117" s="12" t="s">
        <v>66</v>
      </c>
      <c r="G117" s="3" t="s">
        <v>65</v>
      </c>
      <c r="H117" s="8">
        <v>1</v>
      </c>
      <c r="I117" s="26" t="s">
        <v>64</v>
      </c>
      <c r="J117" s="11">
        <v>3900</v>
      </c>
      <c r="K117" s="25">
        <f t="shared" si="3"/>
        <v>1817400</v>
      </c>
      <c r="L117" s="29">
        <f t="shared" si="2"/>
        <v>1817400</v>
      </c>
      <c r="M117" s="10">
        <v>181000</v>
      </c>
      <c r="N117" s="9" t="s">
        <v>63</v>
      </c>
    </row>
    <row r="118" spans="1:14" ht="54.75" customHeight="1">
      <c r="A118" s="3" t="s">
        <v>148</v>
      </c>
      <c r="B118" s="3" t="s">
        <v>62</v>
      </c>
      <c r="C118" s="3" t="s">
        <v>61</v>
      </c>
      <c r="D118" s="3">
        <v>406</v>
      </c>
      <c r="E118" s="13">
        <v>116.66</v>
      </c>
      <c r="F118" s="12" t="s">
        <v>60</v>
      </c>
      <c r="G118" s="3" t="s">
        <v>59</v>
      </c>
      <c r="H118" s="8">
        <v>1</v>
      </c>
      <c r="I118" s="26" t="s">
        <v>58</v>
      </c>
      <c r="J118" s="11">
        <v>19000</v>
      </c>
      <c r="K118" s="25">
        <v>2216600</v>
      </c>
      <c r="L118" s="29">
        <f t="shared" si="2"/>
        <v>2216600</v>
      </c>
      <c r="M118" s="10">
        <v>221000</v>
      </c>
      <c r="N118" s="9" t="s">
        <v>57</v>
      </c>
    </row>
    <row r="119" spans="1:14" ht="66">
      <c r="A119" s="17" t="s">
        <v>187</v>
      </c>
      <c r="B119" s="17" t="s">
        <v>11</v>
      </c>
      <c r="C119" s="17" t="s">
        <v>50</v>
      </c>
      <c r="D119" s="17">
        <v>270</v>
      </c>
      <c r="E119" s="19">
        <v>3784</v>
      </c>
      <c r="F119" s="18" t="s">
        <v>56</v>
      </c>
      <c r="G119" s="17" t="s">
        <v>533</v>
      </c>
      <c r="H119" s="5">
        <v>24</v>
      </c>
      <c r="I119" s="27" t="s">
        <v>47</v>
      </c>
      <c r="J119" s="11">
        <v>49800</v>
      </c>
      <c r="K119" s="24">
        <v>6979400</v>
      </c>
      <c r="L119" s="47">
        <v>6979400</v>
      </c>
      <c r="M119" s="15">
        <v>697000</v>
      </c>
      <c r="N119" s="14" t="s">
        <v>520</v>
      </c>
    </row>
    <row r="120" spans="1:14" ht="33">
      <c r="A120" s="3" t="s">
        <v>132</v>
      </c>
      <c r="B120" s="3" t="s">
        <v>11</v>
      </c>
      <c r="C120" s="3" t="s">
        <v>50</v>
      </c>
      <c r="D120" s="3" t="s">
        <v>55</v>
      </c>
      <c r="E120" s="13">
        <v>144</v>
      </c>
      <c r="F120" s="12" t="s">
        <v>48</v>
      </c>
      <c r="G120" s="3" t="s">
        <v>533</v>
      </c>
      <c r="H120" s="8">
        <v>24</v>
      </c>
      <c r="I120" s="26" t="s">
        <v>47</v>
      </c>
      <c r="J120" s="11">
        <v>49800</v>
      </c>
      <c r="K120" s="25">
        <f>E120*J120/I120*H120</f>
        <v>265600</v>
      </c>
      <c r="L120" s="29">
        <f>K120</f>
        <v>265600</v>
      </c>
      <c r="M120" s="10">
        <v>26000</v>
      </c>
      <c r="N120" s="9" t="s">
        <v>54</v>
      </c>
    </row>
    <row r="121" spans="1:14" ht="33">
      <c r="A121" s="3" t="s">
        <v>127</v>
      </c>
      <c r="B121" s="3" t="s">
        <v>11</v>
      </c>
      <c r="C121" s="3" t="s">
        <v>50</v>
      </c>
      <c r="D121" s="3" t="s">
        <v>52</v>
      </c>
      <c r="E121" s="13">
        <v>631</v>
      </c>
      <c r="F121" s="12" t="s">
        <v>48</v>
      </c>
      <c r="G121" s="3" t="s">
        <v>533</v>
      </c>
      <c r="H121" s="8">
        <v>24</v>
      </c>
      <c r="I121" s="26" t="s">
        <v>47</v>
      </c>
      <c r="J121" s="11">
        <v>49800</v>
      </c>
      <c r="K121" s="25">
        <v>1163900</v>
      </c>
      <c r="L121" s="29">
        <f>K121</f>
        <v>1163900</v>
      </c>
      <c r="M121" s="10">
        <v>116000</v>
      </c>
      <c r="N121" s="9" t="s">
        <v>51</v>
      </c>
    </row>
    <row r="122" spans="1:14" ht="40.5" customHeight="1">
      <c r="A122" s="3" t="s">
        <v>117</v>
      </c>
      <c r="B122" s="3" t="s">
        <v>11</v>
      </c>
      <c r="C122" s="3" t="s">
        <v>50</v>
      </c>
      <c r="D122" s="3" t="s">
        <v>49</v>
      </c>
      <c r="E122" s="13">
        <v>686</v>
      </c>
      <c r="F122" s="12" t="s">
        <v>48</v>
      </c>
      <c r="G122" s="3" t="s">
        <v>533</v>
      </c>
      <c r="H122" s="8">
        <v>24</v>
      </c>
      <c r="I122" s="26" t="s">
        <v>47</v>
      </c>
      <c r="J122" s="11">
        <v>49800</v>
      </c>
      <c r="K122" s="25">
        <v>1265300</v>
      </c>
      <c r="L122" s="29">
        <f>K122</f>
        <v>1265300</v>
      </c>
      <c r="M122" s="10">
        <v>126000</v>
      </c>
      <c r="N122" s="9" t="s">
        <v>46</v>
      </c>
    </row>
    <row r="123" spans="1:14" ht="36.75" customHeight="1">
      <c r="A123" s="66" t="s">
        <v>113</v>
      </c>
      <c r="B123" s="3" t="s">
        <v>11</v>
      </c>
      <c r="C123" s="3" t="s">
        <v>26</v>
      </c>
      <c r="D123" s="3">
        <v>1116</v>
      </c>
      <c r="E123" s="13">
        <v>170</v>
      </c>
      <c r="F123" s="12" t="s">
        <v>25</v>
      </c>
      <c r="G123" s="3" t="s">
        <v>45</v>
      </c>
      <c r="H123" s="8">
        <v>2</v>
      </c>
      <c r="I123" s="26" t="s">
        <v>42</v>
      </c>
      <c r="J123" s="11">
        <v>1400</v>
      </c>
      <c r="K123" s="25">
        <v>79400</v>
      </c>
      <c r="L123" s="89">
        <f>K123+K124</f>
        <v>119400</v>
      </c>
      <c r="M123" s="88">
        <v>11000</v>
      </c>
      <c r="N123" s="101" t="s">
        <v>44</v>
      </c>
    </row>
    <row r="124" spans="1:14" ht="31.5">
      <c r="A124" s="66"/>
      <c r="B124" s="3" t="s">
        <v>11</v>
      </c>
      <c r="C124" s="3" t="s">
        <v>26</v>
      </c>
      <c r="D124" s="3">
        <v>1116</v>
      </c>
      <c r="E124" s="13">
        <v>170</v>
      </c>
      <c r="F124" s="12" t="s">
        <v>25</v>
      </c>
      <c r="G124" s="3" t="s">
        <v>43</v>
      </c>
      <c r="H124" s="8">
        <v>1</v>
      </c>
      <c r="I124" s="26" t="s">
        <v>42</v>
      </c>
      <c r="J124" s="11">
        <v>1400</v>
      </c>
      <c r="K124" s="25">
        <v>40000</v>
      </c>
      <c r="L124" s="89"/>
      <c r="M124" s="88"/>
      <c r="N124" s="101"/>
    </row>
    <row r="125" spans="1:14" ht="47.25">
      <c r="A125" s="66" t="s">
        <v>503</v>
      </c>
      <c r="B125" s="3" t="s">
        <v>11</v>
      </c>
      <c r="C125" s="3" t="s">
        <v>39</v>
      </c>
      <c r="D125" s="3">
        <v>841</v>
      </c>
      <c r="E125" s="13">
        <v>167.44</v>
      </c>
      <c r="F125" s="12" t="s">
        <v>38</v>
      </c>
      <c r="G125" s="3" t="s">
        <v>41</v>
      </c>
      <c r="H125" s="8">
        <v>30</v>
      </c>
      <c r="I125" s="26" t="s">
        <v>36</v>
      </c>
      <c r="J125" s="11">
        <v>10000</v>
      </c>
      <c r="K125" s="25">
        <v>15000</v>
      </c>
      <c r="L125" s="89">
        <f>K125+K126</f>
        <v>30000</v>
      </c>
      <c r="M125" s="88">
        <v>3000</v>
      </c>
      <c r="N125" s="101" t="s">
        <v>40</v>
      </c>
    </row>
    <row r="126" spans="1:14" ht="47.25">
      <c r="A126" s="66"/>
      <c r="B126" s="3" t="s">
        <v>11</v>
      </c>
      <c r="C126" s="3" t="s">
        <v>39</v>
      </c>
      <c r="D126" s="3">
        <v>841</v>
      </c>
      <c r="E126" s="13">
        <v>167.44</v>
      </c>
      <c r="F126" s="12" t="s">
        <v>38</v>
      </c>
      <c r="G126" s="3" t="s">
        <v>37</v>
      </c>
      <c r="H126" s="8">
        <v>30</v>
      </c>
      <c r="I126" s="26" t="s">
        <v>36</v>
      </c>
      <c r="J126" s="11">
        <v>10000</v>
      </c>
      <c r="K126" s="25">
        <v>15000</v>
      </c>
      <c r="L126" s="89"/>
      <c r="M126" s="88"/>
      <c r="N126" s="101"/>
    </row>
    <row r="127" spans="1:14" ht="31.5">
      <c r="A127" s="3" t="s">
        <v>101</v>
      </c>
      <c r="B127" s="3" t="s">
        <v>11</v>
      </c>
      <c r="C127" s="3" t="s">
        <v>35</v>
      </c>
      <c r="D127" s="3">
        <v>573</v>
      </c>
      <c r="E127" s="13">
        <v>14.83</v>
      </c>
      <c r="F127" s="12" t="s">
        <v>25</v>
      </c>
      <c r="G127" s="3" t="s">
        <v>34</v>
      </c>
      <c r="H127" s="8">
        <v>1</v>
      </c>
      <c r="I127" s="26" t="s">
        <v>6</v>
      </c>
      <c r="J127" s="11">
        <v>7500</v>
      </c>
      <c r="K127" s="25">
        <v>111300</v>
      </c>
      <c r="L127" s="29">
        <f>K127</f>
        <v>111300</v>
      </c>
      <c r="M127" s="10">
        <v>11000</v>
      </c>
      <c r="N127" s="9" t="s">
        <v>512</v>
      </c>
    </row>
    <row r="128" spans="1:14" ht="47.25">
      <c r="A128" s="66" t="s">
        <v>94</v>
      </c>
      <c r="B128" s="3" t="s">
        <v>11</v>
      </c>
      <c r="C128" s="3" t="s">
        <v>31</v>
      </c>
      <c r="D128" s="3">
        <v>578</v>
      </c>
      <c r="E128" s="13">
        <v>429.97</v>
      </c>
      <c r="F128" s="12" t="s">
        <v>30</v>
      </c>
      <c r="G128" s="3" t="s">
        <v>32</v>
      </c>
      <c r="H128" s="8">
        <v>150</v>
      </c>
      <c r="I128" s="26" t="s">
        <v>28</v>
      </c>
      <c r="J128" s="11">
        <v>5900</v>
      </c>
      <c r="K128" s="25">
        <v>317200</v>
      </c>
      <c r="L128" s="89">
        <f>K128+K129</f>
        <v>634400</v>
      </c>
      <c r="M128" s="88">
        <v>63000</v>
      </c>
      <c r="N128" s="101" t="s">
        <v>531</v>
      </c>
    </row>
    <row r="129" spans="1:14" ht="47.25">
      <c r="A129" s="66"/>
      <c r="B129" s="3" t="s">
        <v>11</v>
      </c>
      <c r="C129" s="3" t="s">
        <v>31</v>
      </c>
      <c r="D129" s="3">
        <v>578</v>
      </c>
      <c r="E129" s="13">
        <v>429.97</v>
      </c>
      <c r="F129" s="12" t="s">
        <v>30</v>
      </c>
      <c r="G129" s="3" t="s">
        <v>29</v>
      </c>
      <c r="H129" s="8">
        <v>150</v>
      </c>
      <c r="I129" s="26" t="s">
        <v>28</v>
      </c>
      <c r="J129" s="11">
        <v>5900</v>
      </c>
      <c r="K129" s="25">
        <v>317200</v>
      </c>
      <c r="L129" s="89"/>
      <c r="M129" s="88"/>
      <c r="N129" s="101"/>
    </row>
    <row r="130" spans="1:14" ht="31.5">
      <c r="A130" s="3" t="s">
        <v>88</v>
      </c>
      <c r="B130" s="3" t="s">
        <v>11</v>
      </c>
      <c r="C130" s="3" t="s">
        <v>26</v>
      </c>
      <c r="D130" s="3">
        <v>126</v>
      </c>
      <c r="E130" s="13">
        <v>810</v>
      </c>
      <c r="F130" s="12" t="s">
        <v>25</v>
      </c>
      <c r="G130" s="3" t="s">
        <v>24</v>
      </c>
      <c r="H130" s="8">
        <v>1</v>
      </c>
      <c r="I130" s="26" t="s">
        <v>6</v>
      </c>
      <c r="J130" s="11">
        <v>1400</v>
      </c>
      <c r="K130" s="25">
        <f>E130*J130/I130*H130</f>
        <v>1134000</v>
      </c>
      <c r="L130" s="29">
        <f>K130</f>
        <v>1134000</v>
      </c>
      <c r="M130" s="10">
        <v>113000</v>
      </c>
      <c r="N130" s="9" t="s">
        <v>23</v>
      </c>
    </row>
    <row r="131" spans="1:14" ht="45.75" customHeight="1">
      <c r="A131" s="7" t="s">
        <v>82</v>
      </c>
      <c r="B131" s="7" t="s">
        <v>11</v>
      </c>
      <c r="C131" s="7" t="s">
        <v>20</v>
      </c>
      <c r="D131" s="7">
        <v>592</v>
      </c>
      <c r="E131" s="6">
        <v>267.81</v>
      </c>
      <c r="F131" s="7" t="s">
        <v>8</v>
      </c>
      <c r="G131" s="7" t="s">
        <v>7</v>
      </c>
      <c r="H131" s="8" t="s">
        <v>6</v>
      </c>
      <c r="I131" s="8">
        <v>1</v>
      </c>
      <c r="J131" s="43">
        <v>15000</v>
      </c>
      <c r="K131" s="44">
        <f>E131*J131</f>
        <v>4017150</v>
      </c>
      <c r="L131" s="43">
        <f>K131</f>
        <v>4017150</v>
      </c>
      <c r="M131" s="44">
        <v>466000</v>
      </c>
      <c r="N131" s="7" t="s">
        <v>454</v>
      </c>
    </row>
    <row r="132" spans="1:14" ht="80.25" customHeight="1">
      <c r="A132" s="7" t="s">
        <v>469</v>
      </c>
      <c r="B132" s="7" t="s">
        <v>11</v>
      </c>
      <c r="C132" s="7" t="s">
        <v>20</v>
      </c>
      <c r="D132" s="7" t="s">
        <v>22</v>
      </c>
      <c r="E132" s="6">
        <v>310.72</v>
      </c>
      <c r="F132" s="7" t="s">
        <v>8</v>
      </c>
      <c r="G132" s="7" t="s">
        <v>7</v>
      </c>
      <c r="H132" s="8" t="s">
        <v>6</v>
      </c>
      <c r="I132" s="8">
        <v>1</v>
      </c>
      <c r="J132" s="43">
        <v>15000</v>
      </c>
      <c r="K132" s="44">
        <f>E132*J132</f>
        <v>4660800</v>
      </c>
      <c r="L132" s="43">
        <f>K132</f>
        <v>4660800</v>
      </c>
      <c r="M132" s="44">
        <v>466000</v>
      </c>
      <c r="N132" s="52" t="s">
        <v>521</v>
      </c>
    </row>
    <row r="133" spans="1:14" ht="69.75" customHeight="1">
      <c r="A133" s="35" t="s">
        <v>470</v>
      </c>
      <c r="B133" s="35" t="s">
        <v>11</v>
      </c>
      <c r="C133" s="35" t="s">
        <v>20</v>
      </c>
      <c r="D133" s="35" t="s">
        <v>19</v>
      </c>
      <c r="E133" s="42">
        <v>358.4</v>
      </c>
      <c r="F133" s="35" t="s">
        <v>8</v>
      </c>
      <c r="G133" s="35" t="s">
        <v>7</v>
      </c>
      <c r="H133" s="8" t="s">
        <v>6</v>
      </c>
      <c r="I133" s="8">
        <v>1</v>
      </c>
      <c r="J133" s="43">
        <v>15000</v>
      </c>
      <c r="K133" s="44">
        <f>E133*J133</f>
        <v>5376000</v>
      </c>
      <c r="L133" s="43">
        <f>K133</f>
        <v>5376000</v>
      </c>
      <c r="M133" s="44">
        <v>537000</v>
      </c>
      <c r="N133" s="52" t="s">
        <v>522</v>
      </c>
    </row>
    <row r="134" spans="1:14" ht="48.75" customHeight="1">
      <c r="A134" s="16" t="s">
        <v>471</v>
      </c>
      <c r="B134" s="16" t="s">
        <v>11</v>
      </c>
      <c r="C134" s="16" t="s">
        <v>10</v>
      </c>
      <c r="D134" s="17">
        <v>282</v>
      </c>
      <c r="E134" s="16">
        <v>36.33</v>
      </c>
      <c r="F134" s="16" t="s">
        <v>8</v>
      </c>
      <c r="G134" s="16" t="s">
        <v>7</v>
      </c>
      <c r="H134" s="5" t="s">
        <v>6</v>
      </c>
      <c r="I134" s="5">
        <v>1</v>
      </c>
      <c r="J134" s="45">
        <v>15000</v>
      </c>
      <c r="K134" s="46">
        <v>545000</v>
      </c>
      <c r="L134" s="45">
        <v>545000</v>
      </c>
      <c r="M134" s="46">
        <v>54000</v>
      </c>
      <c r="N134" s="16" t="s">
        <v>455</v>
      </c>
    </row>
    <row r="135" spans="1:14" ht="48.75" customHeight="1">
      <c r="A135" s="16" t="s">
        <v>472</v>
      </c>
      <c r="B135" s="16" t="s">
        <v>11</v>
      </c>
      <c r="C135" s="16" t="s">
        <v>10</v>
      </c>
      <c r="D135" s="17" t="s">
        <v>17</v>
      </c>
      <c r="E135" s="16">
        <v>232.61</v>
      </c>
      <c r="F135" s="16" t="s">
        <v>8</v>
      </c>
      <c r="G135" s="16" t="s">
        <v>7</v>
      </c>
      <c r="H135" s="5" t="s">
        <v>6</v>
      </c>
      <c r="I135" s="5">
        <v>1</v>
      </c>
      <c r="J135" s="45">
        <v>15000</v>
      </c>
      <c r="K135" s="46">
        <v>3489200</v>
      </c>
      <c r="L135" s="45">
        <v>3489200</v>
      </c>
      <c r="M135" s="46">
        <v>348000</v>
      </c>
      <c r="N135" s="16" t="s">
        <v>455</v>
      </c>
    </row>
    <row r="136" spans="1:14" ht="54" customHeight="1">
      <c r="A136" s="16" t="s">
        <v>473</v>
      </c>
      <c r="B136" s="16" t="s">
        <v>11</v>
      </c>
      <c r="C136" s="16" t="s">
        <v>10</v>
      </c>
      <c r="D136" s="17" t="s">
        <v>16</v>
      </c>
      <c r="E136" s="16">
        <v>232.61</v>
      </c>
      <c r="F136" s="16" t="s">
        <v>8</v>
      </c>
      <c r="G136" s="16" t="s">
        <v>7</v>
      </c>
      <c r="H136" s="5" t="s">
        <v>6</v>
      </c>
      <c r="I136" s="5">
        <v>1</v>
      </c>
      <c r="J136" s="45">
        <v>15000</v>
      </c>
      <c r="K136" s="46">
        <v>3489200</v>
      </c>
      <c r="L136" s="45">
        <v>3489200</v>
      </c>
      <c r="M136" s="46">
        <v>348000</v>
      </c>
      <c r="N136" s="16" t="s">
        <v>456</v>
      </c>
    </row>
    <row r="137" spans="1:14" ht="72" customHeight="1">
      <c r="A137" s="16" t="s">
        <v>53</v>
      </c>
      <c r="B137" s="16" t="s">
        <v>11</v>
      </c>
      <c r="C137" s="16" t="s">
        <v>10</v>
      </c>
      <c r="D137" s="17" t="s">
        <v>15</v>
      </c>
      <c r="E137" s="16">
        <v>186.09</v>
      </c>
      <c r="F137" s="16" t="s">
        <v>8</v>
      </c>
      <c r="G137" s="16" t="s">
        <v>7</v>
      </c>
      <c r="H137" s="5" t="s">
        <v>6</v>
      </c>
      <c r="I137" s="5">
        <v>1</v>
      </c>
      <c r="J137" s="45">
        <v>15000</v>
      </c>
      <c r="K137" s="46">
        <v>2791400</v>
      </c>
      <c r="L137" s="45">
        <v>2791400</v>
      </c>
      <c r="M137" s="46">
        <v>279000</v>
      </c>
      <c r="N137" s="16" t="s">
        <v>530</v>
      </c>
    </row>
    <row r="138" spans="1:14" ht="62.25" customHeight="1">
      <c r="A138" s="16" t="s">
        <v>474</v>
      </c>
      <c r="B138" s="16" t="s">
        <v>11</v>
      </c>
      <c r="C138" s="16" t="s">
        <v>10</v>
      </c>
      <c r="D138" s="17" t="s">
        <v>14</v>
      </c>
      <c r="E138" s="16">
        <v>120.73</v>
      </c>
      <c r="F138" s="16" t="s">
        <v>8</v>
      </c>
      <c r="G138" s="16" t="s">
        <v>7</v>
      </c>
      <c r="H138" s="5" t="s">
        <v>6</v>
      </c>
      <c r="I138" s="5">
        <v>1</v>
      </c>
      <c r="J138" s="45">
        <v>15000</v>
      </c>
      <c r="K138" s="46">
        <v>1811000</v>
      </c>
      <c r="L138" s="45">
        <v>1811000</v>
      </c>
      <c r="M138" s="46">
        <v>181000</v>
      </c>
      <c r="N138" s="16" t="s">
        <v>457</v>
      </c>
    </row>
    <row r="139" spans="1:14" ht="70.5" customHeight="1">
      <c r="A139" s="16" t="s">
        <v>475</v>
      </c>
      <c r="B139" s="16" t="s">
        <v>11</v>
      </c>
      <c r="C139" s="16" t="s">
        <v>10</v>
      </c>
      <c r="D139" s="17" t="s">
        <v>13</v>
      </c>
      <c r="E139" s="16">
        <v>258.09</v>
      </c>
      <c r="F139" s="16" t="s">
        <v>8</v>
      </c>
      <c r="G139" s="16" t="s">
        <v>7</v>
      </c>
      <c r="H139" s="5" t="s">
        <v>6</v>
      </c>
      <c r="I139" s="5">
        <v>1</v>
      </c>
      <c r="J139" s="45">
        <v>15000</v>
      </c>
      <c r="K139" s="46">
        <v>3871400</v>
      </c>
      <c r="L139" s="45">
        <v>3871400</v>
      </c>
      <c r="M139" s="46">
        <v>387000</v>
      </c>
      <c r="N139" s="16" t="s">
        <v>529</v>
      </c>
    </row>
    <row r="140" spans="1:14" ht="78.75" customHeight="1">
      <c r="A140" s="16" t="s">
        <v>476</v>
      </c>
      <c r="B140" s="16" t="s">
        <v>11</v>
      </c>
      <c r="C140" s="16" t="s">
        <v>10</v>
      </c>
      <c r="D140" s="17" t="s">
        <v>12</v>
      </c>
      <c r="E140" s="16">
        <v>309.35</v>
      </c>
      <c r="F140" s="16" t="s">
        <v>8</v>
      </c>
      <c r="G140" s="16" t="s">
        <v>7</v>
      </c>
      <c r="H140" s="5" t="s">
        <v>6</v>
      </c>
      <c r="I140" s="5">
        <v>1</v>
      </c>
      <c r="J140" s="45">
        <v>15000</v>
      </c>
      <c r="K140" s="46">
        <v>4640300</v>
      </c>
      <c r="L140" s="45">
        <v>4640300</v>
      </c>
      <c r="M140" s="46">
        <v>464000</v>
      </c>
      <c r="N140" s="16" t="s">
        <v>528</v>
      </c>
    </row>
    <row r="141" spans="1:14" ht="72" customHeight="1">
      <c r="A141" s="6" t="s">
        <v>477</v>
      </c>
      <c r="B141" s="6" t="s">
        <v>453</v>
      </c>
      <c r="C141" s="6" t="s">
        <v>10</v>
      </c>
      <c r="D141" s="7" t="s">
        <v>9</v>
      </c>
      <c r="E141" s="6">
        <v>90.85</v>
      </c>
      <c r="F141" s="6" t="s">
        <v>8</v>
      </c>
      <c r="G141" s="6" t="s">
        <v>7</v>
      </c>
      <c r="H141" s="8" t="s">
        <v>6</v>
      </c>
      <c r="I141" s="8">
        <v>1</v>
      </c>
      <c r="J141" s="43">
        <v>15000</v>
      </c>
      <c r="K141" s="44">
        <v>1362800</v>
      </c>
      <c r="L141" s="43">
        <v>1362800</v>
      </c>
      <c r="M141" s="44">
        <v>136000</v>
      </c>
      <c r="N141" s="30" t="s">
        <v>523</v>
      </c>
    </row>
    <row r="142" spans="1:14" ht="39.75" customHeight="1">
      <c r="A142" s="31" t="s">
        <v>33</v>
      </c>
      <c r="B142" s="31" t="s">
        <v>121</v>
      </c>
      <c r="C142" s="31" t="s">
        <v>136</v>
      </c>
      <c r="D142" s="31">
        <v>1049</v>
      </c>
      <c r="E142" s="13">
        <v>337</v>
      </c>
      <c r="F142" s="12" t="s">
        <v>25</v>
      </c>
      <c r="G142" s="31" t="s">
        <v>141</v>
      </c>
      <c r="H142" s="8">
        <v>9</v>
      </c>
      <c r="I142" s="26" t="s">
        <v>140</v>
      </c>
      <c r="J142" s="11">
        <v>812</v>
      </c>
      <c r="K142" s="29">
        <v>17100</v>
      </c>
      <c r="L142" s="29">
        <v>17100</v>
      </c>
      <c r="M142" s="32">
        <v>1000</v>
      </c>
      <c r="N142" s="33" t="s">
        <v>139</v>
      </c>
    </row>
    <row r="143" spans="1:14" ht="33.75" customHeight="1">
      <c r="A143" s="53" t="s">
        <v>27</v>
      </c>
      <c r="B143" s="31" t="s">
        <v>121</v>
      </c>
      <c r="C143" s="31" t="s">
        <v>136</v>
      </c>
      <c r="D143" s="21" t="s">
        <v>137</v>
      </c>
      <c r="E143" s="13">
        <v>306</v>
      </c>
      <c r="F143" s="73" t="s">
        <v>38</v>
      </c>
      <c r="G143" s="31" t="s">
        <v>134</v>
      </c>
      <c r="H143" s="8">
        <v>504</v>
      </c>
      <c r="I143" s="26" t="s">
        <v>133</v>
      </c>
      <c r="J143" s="11">
        <v>2100</v>
      </c>
      <c r="K143" s="29">
        <v>70100</v>
      </c>
      <c r="L143" s="67">
        <f>K143+K144</f>
        <v>85700</v>
      </c>
      <c r="M143" s="70">
        <v>8000</v>
      </c>
      <c r="N143" s="95" t="s">
        <v>527</v>
      </c>
    </row>
    <row r="144" spans="1:14" ht="28.5" customHeight="1">
      <c r="A144" s="63"/>
      <c r="B144" s="31" t="s">
        <v>121</v>
      </c>
      <c r="C144" s="31" t="s">
        <v>136</v>
      </c>
      <c r="D144" s="21" t="s">
        <v>135</v>
      </c>
      <c r="E144" s="13">
        <v>68</v>
      </c>
      <c r="F144" s="103"/>
      <c r="G144" s="31" t="s">
        <v>134</v>
      </c>
      <c r="H144" s="8">
        <v>504</v>
      </c>
      <c r="I144" s="26" t="s">
        <v>133</v>
      </c>
      <c r="J144" s="11">
        <v>2100</v>
      </c>
      <c r="K144" s="29">
        <v>15600</v>
      </c>
      <c r="L144" s="69"/>
      <c r="M144" s="72"/>
      <c r="N144" s="102"/>
    </row>
    <row r="145" spans="1:14" ht="16.5">
      <c r="A145" s="66" t="s">
        <v>504</v>
      </c>
      <c r="B145" s="3" t="s">
        <v>121</v>
      </c>
      <c r="C145" s="3" t="s">
        <v>155</v>
      </c>
      <c r="D145" s="3">
        <v>512</v>
      </c>
      <c r="E145" s="42">
        <v>165</v>
      </c>
      <c r="F145" s="73" t="s">
        <v>142</v>
      </c>
      <c r="G145" s="3" t="s">
        <v>186</v>
      </c>
      <c r="H145" s="8">
        <v>1</v>
      </c>
      <c r="I145" s="26" t="s">
        <v>152</v>
      </c>
      <c r="J145" s="11">
        <v>672</v>
      </c>
      <c r="K145" s="25">
        <v>3900</v>
      </c>
      <c r="L145" s="67">
        <f>K145+K146+K147+K148+K149+K150+K151+K152+K153+K154+K155+K156+K157+K158+K159+K160+K161+K162+K163+K164+K165+K166+K167+K168+K169+K170+K171+K172+K173</f>
        <v>113100</v>
      </c>
      <c r="M145" s="70">
        <v>11000</v>
      </c>
      <c r="N145" s="56" t="s">
        <v>188</v>
      </c>
    </row>
    <row r="146" spans="1:14" ht="16.5">
      <c r="A146" s="66"/>
      <c r="B146" s="3" t="s">
        <v>505</v>
      </c>
      <c r="C146" s="3" t="s">
        <v>155</v>
      </c>
      <c r="D146" s="3">
        <v>512</v>
      </c>
      <c r="E146" s="42">
        <v>165</v>
      </c>
      <c r="F146" s="54"/>
      <c r="G146" s="3" t="s">
        <v>184</v>
      </c>
      <c r="H146" s="8">
        <v>1</v>
      </c>
      <c r="I146" s="26" t="s">
        <v>152</v>
      </c>
      <c r="J146" s="11">
        <v>672</v>
      </c>
      <c r="K146" s="25">
        <v>3900</v>
      </c>
      <c r="L146" s="68"/>
      <c r="M146" s="71"/>
      <c r="N146" s="57"/>
    </row>
    <row r="147" spans="1:14" ht="16.5">
      <c r="A147" s="66"/>
      <c r="B147" s="3" t="s">
        <v>121</v>
      </c>
      <c r="C147" s="3" t="s">
        <v>155</v>
      </c>
      <c r="D147" s="3">
        <v>512</v>
      </c>
      <c r="E147" s="42">
        <v>165</v>
      </c>
      <c r="F147" s="54"/>
      <c r="G147" s="3" t="s">
        <v>183</v>
      </c>
      <c r="H147" s="8">
        <v>1</v>
      </c>
      <c r="I147" s="26" t="s">
        <v>152</v>
      </c>
      <c r="J147" s="11">
        <v>672</v>
      </c>
      <c r="K147" s="25">
        <v>3900</v>
      </c>
      <c r="L147" s="68"/>
      <c r="M147" s="71"/>
      <c r="N147" s="57"/>
    </row>
    <row r="148" spans="1:14" ht="16.5">
      <c r="A148" s="66"/>
      <c r="B148" s="3" t="s">
        <v>121</v>
      </c>
      <c r="C148" s="3" t="s">
        <v>155</v>
      </c>
      <c r="D148" s="3">
        <v>512</v>
      </c>
      <c r="E148" s="42">
        <v>165</v>
      </c>
      <c r="F148" s="54"/>
      <c r="G148" s="3" t="s">
        <v>182</v>
      </c>
      <c r="H148" s="8">
        <v>1</v>
      </c>
      <c r="I148" s="26" t="s">
        <v>157</v>
      </c>
      <c r="J148" s="11">
        <v>672</v>
      </c>
      <c r="K148" s="25">
        <v>3900</v>
      </c>
      <c r="L148" s="68"/>
      <c r="M148" s="71"/>
      <c r="N148" s="57"/>
    </row>
    <row r="149" spans="1:14" ht="16.5">
      <c r="A149" s="66"/>
      <c r="B149" s="3" t="s">
        <v>121</v>
      </c>
      <c r="C149" s="3" t="s">
        <v>155</v>
      </c>
      <c r="D149" s="3">
        <v>512</v>
      </c>
      <c r="E149" s="42">
        <v>165</v>
      </c>
      <c r="F149" s="54"/>
      <c r="G149" s="3" t="s">
        <v>181</v>
      </c>
      <c r="H149" s="8">
        <v>1</v>
      </c>
      <c r="I149" s="26" t="s">
        <v>157</v>
      </c>
      <c r="J149" s="11">
        <v>672</v>
      </c>
      <c r="K149" s="25">
        <v>3900</v>
      </c>
      <c r="L149" s="68"/>
      <c r="M149" s="71"/>
      <c r="N149" s="57"/>
    </row>
    <row r="150" spans="1:14" ht="16.5">
      <c r="A150" s="66"/>
      <c r="B150" s="3" t="s">
        <v>121</v>
      </c>
      <c r="C150" s="3" t="s">
        <v>155</v>
      </c>
      <c r="D150" s="3">
        <v>512</v>
      </c>
      <c r="E150" s="42">
        <v>165</v>
      </c>
      <c r="F150" s="54"/>
      <c r="G150" s="3" t="s">
        <v>180</v>
      </c>
      <c r="H150" s="8">
        <v>1</v>
      </c>
      <c r="I150" s="26" t="s">
        <v>157</v>
      </c>
      <c r="J150" s="11">
        <v>672</v>
      </c>
      <c r="K150" s="25">
        <v>3900</v>
      </c>
      <c r="L150" s="68"/>
      <c r="M150" s="71"/>
      <c r="N150" s="57"/>
    </row>
    <row r="151" spans="1:14" ht="16.5">
      <c r="A151" s="66"/>
      <c r="B151" s="3" t="s">
        <v>121</v>
      </c>
      <c r="C151" s="3" t="s">
        <v>155</v>
      </c>
      <c r="D151" s="3">
        <v>512</v>
      </c>
      <c r="E151" s="42">
        <v>165</v>
      </c>
      <c r="F151" s="54"/>
      <c r="G151" s="3" t="s">
        <v>198</v>
      </c>
      <c r="H151" s="8">
        <v>1</v>
      </c>
      <c r="I151" s="26" t="s">
        <v>157</v>
      </c>
      <c r="J151" s="11">
        <v>672</v>
      </c>
      <c r="K151" s="25">
        <v>3900</v>
      </c>
      <c r="L151" s="68"/>
      <c r="M151" s="71"/>
      <c r="N151" s="57"/>
    </row>
    <row r="152" spans="1:14" ht="16.5">
      <c r="A152" s="66"/>
      <c r="B152" s="3" t="s">
        <v>121</v>
      </c>
      <c r="C152" s="3" t="s">
        <v>155</v>
      </c>
      <c r="D152" s="3">
        <v>512</v>
      </c>
      <c r="E152" s="42">
        <v>165</v>
      </c>
      <c r="F152" s="54"/>
      <c r="G152" s="3" t="s">
        <v>178</v>
      </c>
      <c r="H152" s="8">
        <v>1</v>
      </c>
      <c r="I152" s="26" t="s">
        <v>157</v>
      </c>
      <c r="J152" s="11">
        <v>672</v>
      </c>
      <c r="K152" s="25">
        <v>3900</v>
      </c>
      <c r="L152" s="68"/>
      <c r="M152" s="71"/>
      <c r="N152" s="57"/>
    </row>
    <row r="153" spans="1:14" ht="16.5">
      <c r="A153" s="66"/>
      <c r="B153" s="3" t="s">
        <v>121</v>
      </c>
      <c r="C153" s="3" t="s">
        <v>155</v>
      </c>
      <c r="D153" s="3">
        <v>512</v>
      </c>
      <c r="E153" s="42">
        <v>165</v>
      </c>
      <c r="F153" s="54"/>
      <c r="G153" s="3" t="s">
        <v>177</v>
      </c>
      <c r="H153" s="8">
        <v>1</v>
      </c>
      <c r="I153" s="26" t="s">
        <v>157</v>
      </c>
      <c r="J153" s="11">
        <v>672</v>
      </c>
      <c r="K153" s="25">
        <v>3900</v>
      </c>
      <c r="L153" s="68"/>
      <c r="M153" s="71"/>
      <c r="N153" s="57"/>
    </row>
    <row r="154" spans="1:14" ht="16.5">
      <c r="A154" s="66"/>
      <c r="B154" s="3" t="s">
        <v>121</v>
      </c>
      <c r="C154" s="3" t="s">
        <v>155</v>
      </c>
      <c r="D154" s="3">
        <v>512</v>
      </c>
      <c r="E154" s="42">
        <v>165</v>
      </c>
      <c r="F154" s="54"/>
      <c r="G154" s="3" t="s">
        <v>175</v>
      </c>
      <c r="H154" s="8">
        <v>1</v>
      </c>
      <c r="I154" s="26" t="s">
        <v>157</v>
      </c>
      <c r="J154" s="11">
        <v>672</v>
      </c>
      <c r="K154" s="25">
        <v>3900</v>
      </c>
      <c r="L154" s="68"/>
      <c r="M154" s="71"/>
      <c r="N154" s="57"/>
    </row>
    <row r="155" spans="1:14" ht="16.5">
      <c r="A155" s="66"/>
      <c r="B155" s="3" t="s">
        <v>121</v>
      </c>
      <c r="C155" s="3" t="s">
        <v>155</v>
      </c>
      <c r="D155" s="3">
        <v>512</v>
      </c>
      <c r="E155" s="42">
        <v>165</v>
      </c>
      <c r="F155" s="54"/>
      <c r="G155" s="3" t="s">
        <v>197</v>
      </c>
      <c r="H155" s="8">
        <v>1</v>
      </c>
      <c r="I155" s="26" t="s">
        <v>157</v>
      </c>
      <c r="J155" s="11">
        <v>672</v>
      </c>
      <c r="K155" s="25">
        <v>3900</v>
      </c>
      <c r="L155" s="68"/>
      <c r="M155" s="71"/>
      <c r="N155" s="57"/>
    </row>
    <row r="156" spans="1:14" ht="16.5">
      <c r="A156" s="66"/>
      <c r="B156" s="3" t="s">
        <v>121</v>
      </c>
      <c r="C156" s="3" t="s">
        <v>155</v>
      </c>
      <c r="D156" s="3">
        <v>512</v>
      </c>
      <c r="E156" s="42">
        <v>165</v>
      </c>
      <c r="F156" s="54"/>
      <c r="G156" s="3" t="s">
        <v>173</v>
      </c>
      <c r="H156" s="8">
        <v>1</v>
      </c>
      <c r="I156" s="26" t="s">
        <v>157</v>
      </c>
      <c r="J156" s="11">
        <v>672</v>
      </c>
      <c r="K156" s="25">
        <v>3900</v>
      </c>
      <c r="L156" s="68"/>
      <c r="M156" s="71"/>
      <c r="N156" s="57"/>
    </row>
    <row r="157" spans="1:14" ht="16.5">
      <c r="A157" s="66"/>
      <c r="B157" s="3" t="s">
        <v>121</v>
      </c>
      <c r="C157" s="3" t="s">
        <v>155</v>
      </c>
      <c r="D157" s="3">
        <v>512</v>
      </c>
      <c r="E157" s="42">
        <v>165</v>
      </c>
      <c r="F157" s="54"/>
      <c r="G157" s="3" t="s">
        <v>172</v>
      </c>
      <c r="H157" s="8">
        <v>1</v>
      </c>
      <c r="I157" s="26" t="s">
        <v>157</v>
      </c>
      <c r="J157" s="11">
        <v>672</v>
      </c>
      <c r="K157" s="25">
        <v>3900</v>
      </c>
      <c r="L157" s="68"/>
      <c r="M157" s="71"/>
      <c r="N157" s="57"/>
    </row>
    <row r="158" spans="1:14" ht="16.5">
      <c r="A158" s="66"/>
      <c r="B158" s="3" t="s">
        <v>121</v>
      </c>
      <c r="C158" s="3" t="s">
        <v>155</v>
      </c>
      <c r="D158" s="3">
        <v>512</v>
      </c>
      <c r="E158" s="42">
        <v>165</v>
      </c>
      <c r="F158" s="54"/>
      <c r="G158" s="3" t="s">
        <v>171</v>
      </c>
      <c r="H158" s="8">
        <v>1</v>
      </c>
      <c r="I158" s="26" t="s">
        <v>157</v>
      </c>
      <c r="J158" s="11">
        <v>672</v>
      </c>
      <c r="K158" s="25">
        <v>3900</v>
      </c>
      <c r="L158" s="68"/>
      <c r="M158" s="71"/>
      <c r="N158" s="57"/>
    </row>
    <row r="159" spans="1:14" ht="16.5">
      <c r="A159" s="66"/>
      <c r="B159" s="3" t="s">
        <v>121</v>
      </c>
      <c r="C159" s="3" t="s">
        <v>155</v>
      </c>
      <c r="D159" s="3">
        <v>512</v>
      </c>
      <c r="E159" s="42">
        <v>165</v>
      </c>
      <c r="F159" s="54"/>
      <c r="G159" s="3" t="s">
        <v>170</v>
      </c>
      <c r="H159" s="8">
        <v>1</v>
      </c>
      <c r="I159" s="26" t="s">
        <v>157</v>
      </c>
      <c r="J159" s="11">
        <v>672</v>
      </c>
      <c r="K159" s="25">
        <v>3900</v>
      </c>
      <c r="L159" s="68"/>
      <c r="M159" s="71"/>
      <c r="N159" s="57"/>
    </row>
    <row r="160" spans="1:14" ht="16.5">
      <c r="A160" s="66"/>
      <c r="B160" s="3" t="s">
        <v>121</v>
      </c>
      <c r="C160" s="3" t="s">
        <v>155</v>
      </c>
      <c r="D160" s="3">
        <v>512</v>
      </c>
      <c r="E160" s="42">
        <v>165</v>
      </c>
      <c r="F160" s="54"/>
      <c r="G160" s="3" t="s">
        <v>169</v>
      </c>
      <c r="H160" s="8">
        <v>1</v>
      </c>
      <c r="I160" s="26" t="s">
        <v>157</v>
      </c>
      <c r="J160" s="11">
        <v>672</v>
      </c>
      <c r="K160" s="25">
        <v>3900</v>
      </c>
      <c r="L160" s="68"/>
      <c r="M160" s="71"/>
      <c r="N160" s="57"/>
    </row>
    <row r="161" spans="1:14" ht="16.5">
      <c r="A161" s="66"/>
      <c r="B161" s="3" t="s">
        <v>121</v>
      </c>
      <c r="C161" s="3" t="s">
        <v>155</v>
      </c>
      <c r="D161" s="3">
        <v>512</v>
      </c>
      <c r="E161" s="42">
        <v>165</v>
      </c>
      <c r="F161" s="54"/>
      <c r="G161" s="3" t="s">
        <v>168</v>
      </c>
      <c r="H161" s="8">
        <v>1</v>
      </c>
      <c r="I161" s="26" t="s">
        <v>157</v>
      </c>
      <c r="J161" s="11">
        <v>672</v>
      </c>
      <c r="K161" s="25">
        <v>3900</v>
      </c>
      <c r="L161" s="68"/>
      <c r="M161" s="71"/>
      <c r="N161" s="57"/>
    </row>
    <row r="162" spans="1:14" ht="16.5">
      <c r="A162" s="66"/>
      <c r="B162" s="3" t="s">
        <v>121</v>
      </c>
      <c r="C162" s="3" t="s">
        <v>155</v>
      </c>
      <c r="D162" s="3">
        <v>512</v>
      </c>
      <c r="E162" s="42">
        <v>165</v>
      </c>
      <c r="F162" s="54"/>
      <c r="G162" s="3" t="s">
        <v>167</v>
      </c>
      <c r="H162" s="8">
        <v>1</v>
      </c>
      <c r="I162" s="26" t="s">
        <v>157</v>
      </c>
      <c r="J162" s="11">
        <v>672</v>
      </c>
      <c r="K162" s="25">
        <v>3900</v>
      </c>
      <c r="L162" s="68"/>
      <c r="M162" s="71"/>
      <c r="N162" s="57"/>
    </row>
    <row r="163" spans="1:14" ht="16.5">
      <c r="A163" s="66"/>
      <c r="B163" s="3" t="s">
        <v>121</v>
      </c>
      <c r="C163" s="3" t="s">
        <v>155</v>
      </c>
      <c r="D163" s="3">
        <v>512</v>
      </c>
      <c r="E163" s="42">
        <v>165</v>
      </c>
      <c r="F163" s="54"/>
      <c r="G163" s="3" t="s">
        <v>166</v>
      </c>
      <c r="H163" s="8">
        <v>1</v>
      </c>
      <c r="I163" s="26" t="s">
        <v>157</v>
      </c>
      <c r="J163" s="11">
        <v>672</v>
      </c>
      <c r="K163" s="25">
        <v>3900</v>
      </c>
      <c r="L163" s="68"/>
      <c r="M163" s="71"/>
      <c r="N163" s="57"/>
    </row>
    <row r="164" spans="1:14" ht="16.5">
      <c r="A164" s="66"/>
      <c r="B164" s="3" t="s">
        <v>121</v>
      </c>
      <c r="C164" s="3" t="s">
        <v>155</v>
      </c>
      <c r="D164" s="3">
        <v>512</v>
      </c>
      <c r="E164" s="42">
        <v>165</v>
      </c>
      <c r="F164" s="54"/>
      <c r="G164" s="3" t="s">
        <v>165</v>
      </c>
      <c r="H164" s="8">
        <v>1</v>
      </c>
      <c r="I164" s="26" t="s">
        <v>157</v>
      </c>
      <c r="J164" s="11">
        <v>672</v>
      </c>
      <c r="K164" s="25">
        <v>3900</v>
      </c>
      <c r="L164" s="68"/>
      <c r="M164" s="71"/>
      <c r="N164" s="57"/>
    </row>
    <row r="165" spans="1:14" ht="16.5">
      <c r="A165" s="66"/>
      <c r="B165" s="3" t="s">
        <v>121</v>
      </c>
      <c r="C165" s="3" t="s">
        <v>155</v>
      </c>
      <c r="D165" s="3">
        <v>512</v>
      </c>
      <c r="E165" s="42">
        <v>165</v>
      </c>
      <c r="F165" s="54"/>
      <c r="G165" s="3" t="s">
        <v>164</v>
      </c>
      <c r="H165" s="8">
        <v>1</v>
      </c>
      <c r="I165" s="26" t="s">
        <v>157</v>
      </c>
      <c r="J165" s="11">
        <v>672</v>
      </c>
      <c r="K165" s="25">
        <v>3900</v>
      </c>
      <c r="L165" s="68"/>
      <c r="M165" s="71"/>
      <c r="N165" s="57"/>
    </row>
    <row r="166" spans="1:14" ht="16.5">
      <c r="A166" s="66"/>
      <c r="B166" s="3" t="s">
        <v>121</v>
      </c>
      <c r="C166" s="3" t="s">
        <v>155</v>
      </c>
      <c r="D166" s="3">
        <v>512</v>
      </c>
      <c r="E166" s="42">
        <v>165</v>
      </c>
      <c r="F166" s="54"/>
      <c r="G166" s="3" t="s">
        <v>163</v>
      </c>
      <c r="H166" s="8">
        <v>1</v>
      </c>
      <c r="I166" s="26" t="s">
        <v>157</v>
      </c>
      <c r="J166" s="11">
        <v>672</v>
      </c>
      <c r="K166" s="25">
        <v>3900</v>
      </c>
      <c r="L166" s="68"/>
      <c r="M166" s="71"/>
      <c r="N166" s="57"/>
    </row>
    <row r="167" spans="1:14" ht="16.5">
      <c r="A167" s="66"/>
      <c r="B167" s="3" t="s">
        <v>121</v>
      </c>
      <c r="C167" s="3" t="s">
        <v>155</v>
      </c>
      <c r="D167" s="3">
        <v>512</v>
      </c>
      <c r="E167" s="42">
        <v>165</v>
      </c>
      <c r="F167" s="54"/>
      <c r="G167" s="3" t="s">
        <v>162</v>
      </c>
      <c r="H167" s="8">
        <v>1</v>
      </c>
      <c r="I167" s="26" t="s">
        <v>157</v>
      </c>
      <c r="J167" s="11">
        <v>672</v>
      </c>
      <c r="K167" s="25">
        <v>3900</v>
      </c>
      <c r="L167" s="68"/>
      <c r="M167" s="71"/>
      <c r="N167" s="57"/>
    </row>
    <row r="168" spans="1:14" ht="16.5">
      <c r="A168" s="66"/>
      <c r="B168" s="3" t="s">
        <v>121</v>
      </c>
      <c r="C168" s="3" t="s">
        <v>155</v>
      </c>
      <c r="D168" s="3">
        <v>512</v>
      </c>
      <c r="E168" s="42">
        <v>165</v>
      </c>
      <c r="F168" s="54"/>
      <c r="G168" s="3" t="s">
        <v>161</v>
      </c>
      <c r="H168" s="8">
        <v>1</v>
      </c>
      <c r="I168" s="26" t="s">
        <v>157</v>
      </c>
      <c r="J168" s="11">
        <v>672</v>
      </c>
      <c r="K168" s="25">
        <v>3900</v>
      </c>
      <c r="L168" s="68"/>
      <c r="M168" s="71"/>
      <c r="N168" s="57"/>
    </row>
    <row r="169" spans="1:14" ht="16.5">
      <c r="A169" s="66"/>
      <c r="B169" s="3" t="s">
        <v>121</v>
      </c>
      <c r="C169" s="3" t="s">
        <v>155</v>
      </c>
      <c r="D169" s="3">
        <v>512</v>
      </c>
      <c r="E169" s="42">
        <v>165</v>
      </c>
      <c r="F169" s="54"/>
      <c r="G169" s="3" t="s">
        <v>160</v>
      </c>
      <c r="H169" s="8">
        <v>1</v>
      </c>
      <c r="I169" s="26" t="s">
        <v>157</v>
      </c>
      <c r="J169" s="11">
        <v>672</v>
      </c>
      <c r="K169" s="25">
        <v>3900</v>
      </c>
      <c r="L169" s="68"/>
      <c r="M169" s="71"/>
      <c r="N169" s="57"/>
    </row>
    <row r="170" spans="1:14" ht="16.5">
      <c r="A170" s="66"/>
      <c r="B170" s="3" t="s">
        <v>121</v>
      </c>
      <c r="C170" s="3" t="s">
        <v>155</v>
      </c>
      <c r="D170" s="3">
        <v>512</v>
      </c>
      <c r="E170" s="42">
        <v>165</v>
      </c>
      <c r="F170" s="54"/>
      <c r="G170" s="3" t="s">
        <v>159</v>
      </c>
      <c r="H170" s="8">
        <v>1</v>
      </c>
      <c r="I170" s="26" t="s">
        <v>157</v>
      </c>
      <c r="J170" s="11">
        <v>672</v>
      </c>
      <c r="K170" s="25">
        <v>3900</v>
      </c>
      <c r="L170" s="68"/>
      <c r="M170" s="71"/>
      <c r="N170" s="57"/>
    </row>
    <row r="171" spans="1:14" ht="16.5">
      <c r="A171" s="66"/>
      <c r="B171" s="3" t="s">
        <v>121</v>
      </c>
      <c r="C171" s="3" t="s">
        <v>155</v>
      </c>
      <c r="D171" s="3">
        <v>512</v>
      </c>
      <c r="E171" s="42">
        <v>165</v>
      </c>
      <c r="F171" s="54"/>
      <c r="G171" s="3" t="s">
        <v>158</v>
      </c>
      <c r="H171" s="8">
        <v>1</v>
      </c>
      <c r="I171" s="26" t="s">
        <v>157</v>
      </c>
      <c r="J171" s="11">
        <v>672</v>
      </c>
      <c r="K171" s="25">
        <v>3900</v>
      </c>
      <c r="L171" s="68"/>
      <c r="M171" s="71"/>
      <c r="N171" s="57"/>
    </row>
    <row r="172" spans="1:14" ht="16.5">
      <c r="A172" s="66"/>
      <c r="B172" s="3" t="s">
        <v>121</v>
      </c>
      <c r="C172" s="3" t="s">
        <v>155</v>
      </c>
      <c r="D172" s="3">
        <v>512</v>
      </c>
      <c r="E172" s="42">
        <v>165</v>
      </c>
      <c r="F172" s="54"/>
      <c r="G172" s="3" t="s">
        <v>156</v>
      </c>
      <c r="H172" s="8">
        <v>1</v>
      </c>
      <c r="I172" s="26" t="s">
        <v>157</v>
      </c>
      <c r="J172" s="11">
        <v>672</v>
      </c>
      <c r="K172" s="25">
        <v>3900</v>
      </c>
      <c r="L172" s="68"/>
      <c r="M172" s="71"/>
      <c r="N172" s="57"/>
    </row>
    <row r="173" spans="1:14" ht="16.5">
      <c r="A173" s="66"/>
      <c r="B173" s="3" t="s">
        <v>121</v>
      </c>
      <c r="C173" s="3" t="s">
        <v>155</v>
      </c>
      <c r="D173" s="3">
        <v>512</v>
      </c>
      <c r="E173" s="42">
        <v>165</v>
      </c>
      <c r="F173" s="55"/>
      <c r="G173" s="3" t="s">
        <v>153</v>
      </c>
      <c r="H173" s="8">
        <v>1</v>
      </c>
      <c r="I173" s="26" t="s">
        <v>157</v>
      </c>
      <c r="J173" s="11">
        <v>672</v>
      </c>
      <c r="K173" s="25">
        <v>3900</v>
      </c>
      <c r="L173" s="69"/>
      <c r="M173" s="72"/>
      <c r="N173" s="58"/>
    </row>
    <row r="174" spans="1:14" ht="16.5">
      <c r="A174" s="66" t="s">
        <v>478</v>
      </c>
      <c r="B174" s="3" t="s">
        <v>121</v>
      </c>
      <c r="C174" s="3" t="s">
        <v>155</v>
      </c>
      <c r="D174" s="3">
        <v>514</v>
      </c>
      <c r="E174" s="42">
        <v>1465</v>
      </c>
      <c r="F174" s="73" t="s">
        <v>142</v>
      </c>
      <c r="G174" s="3" t="s">
        <v>186</v>
      </c>
      <c r="H174" s="8">
        <v>1</v>
      </c>
      <c r="I174" s="26" t="s">
        <v>157</v>
      </c>
      <c r="J174" s="11">
        <v>672</v>
      </c>
      <c r="K174" s="25">
        <v>34000</v>
      </c>
      <c r="L174" s="67">
        <f>K174+K175+K176+K177+K178+K179+K180+K181+K182+K183+K184+K185+K186+K187+K188+K189+K190+K191+K192+K193+K194+K195+K196+K197+K198+K199+K200+K201+K202</f>
        <v>986000</v>
      </c>
      <c r="M174" s="70">
        <v>98000</v>
      </c>
      <c r="N174" s="56" t="s">
        <v>188</v>
      </c>
    </row>
    <row r="175" spans="1:14" ht="16.5">
      <c r="A175" s="66"/>
      <c r="B175" s="3" t="s">
        <v>121</v>
      </c>
      <c r="C175" s="3" t="s">
        <v>155</v>
      </c>
      <c r="D175" s="3">
        <v>514</v>
      </c>
      <c r="E175" s="42">
        <v>1465</v>
      </c>
      <c r="F175" s="54"/>
      <c r="G175" s="3" t="s">
        <v>184</v>
      </c>
      <c r="H175" s="8">
        <v>1</v>
      </c>
      <c r="I175" s="26" t="s">
        <v>157</v>
      </c>
      <c r="J175" s="11">
        <v>672</v>
      </c>
      <c r="K175" s="25">
        <v>34000</v>
      </c>
      <c r="L175" s="68"/>
      <c r="M175" s="71"/>
      <c r="N175" s="57"/>
    </row>
    <row r="176" spans="1:14" ht="16.5">
      <c r="A176" s="66"/>
      <c r="B176" s="3" t="s">
        <v>121</v>
      </c>
      <c r="C176" s="3" t="s">
        <v>155</v>
      </c>
      <c r="D176" s="3">
        <v>514</v>
      </c>
      <c r="E176" s="42">
        <v>1465</v>
      </c>
      <c r="F176" s="54"/>
      <c r="G176" s="3" t="s">
        <v>183</v>
      </c>
      <c r="H176" s="8">
        <v>1</v>
      </c>
      <c r="I176" s="26" t="s">
        <v>157</v>
      </c>
      <c r="J176" s="11">
        <v>672</v>
      </c>
      <c r="K176" s="25">
        <v>34000</v>
      </c>
      <c r="L176" s="68"/>
      <c r="M176" s="71"/>
      <c r="N176" s="57"/>
    </row>
    <row r="177" spans="1:14" ht="16.5">
      <c r="A177" s="66"/>
      <c r="B177" s="3" t="s">
        <v>121</v>
      </c>
      <c r="C177" s="3" t="s">
        <v>155</v>
      </c>
      <c r="D177" s="3">
        <v>514</v>
      </c>
      <c r="E177" s="42">
        <v>1465</v>
      </c>
      <c r="F177" s="54"/>
      <c r="G177" s="3" t="s">
        <v>182</v>
      </c>
      <c r="H177" s="8">
        <v>1</v>
      </c>
      <c r="I177" s="26" t="s">
        <v>157</v>
      </c>
      <c r="J177" s="11">
        <v>672</v>
      </c>
      <c r="K177" s="25">
        <v>34000</v>
      </c>
      <c r="L177" s="68"/>
      <c r="M177" s="71"/>
      <c r="N177" s="57"/>
    </row>
    <row r="178" spans="1:14" ht="16.5">
      <c r="A178" s="66"/>
      <c r="B178" s="3" t="s">
        <v>121</v>
      </c>
      <c r="C178" s="3" t="s">
        <v>155</v>
      </c>
      <c r="D178" s="3">
        <v>514</v>
      </c>
      <c r="E178" s="42">
        <v>1465</v>
      </c>
      <c r="F178" s="54"/>
      <c r="G178" s="3" t="s">
        <v>181</v>
      </c>
      <c r="H178" s="8">
        <v>1</v>
      </c>
      <c r="I178" s="26" t="s">
        <v>157</v>
      </c>
      <c r="J178" s="11">
        <v>672</v>
      </c>
      <c r="K178" s="25">
        <v>34000</v>
      </c>
      <c r="L178" s="68"/>
      <c r="M178" s="71"/>
      <c r="N178" s="57"/>
    </row>
    <row r="179" spans="1:14" ht="16.5">
      <c r="A179" s="66"/>
      <c r="B179" s="3" t="s">
        <v>121</v>
      </c>
      <c r="C179" s="3" t="s">
        <v>155</v>
      </c>
      <c r="D179" s="3">
        <v>514</v>
      </c>
      <c r="E179" s="42">
        <v>1465</v>
      </c>
      <c r="F179" s="54"/>
      <c r="G179" s="3" t="s">
        <v>180</v>
      </c>
      <c r="H179" s="8">
        <v>1</v>
      </c>
      <c r="I179" s="26" t="s">
        <v>157</v>
      </c>
      <c r="J179" s="11">
        <v>672</v>
      </c>
      <c r="K179" s="25">
        <v>34000</v>
      </c>
      <c r="L179" s="68"/>
      <c r="M179" s="71"/>
      <c r="N179" s="57"/>
    </row>
    <row r="180" spans="1:14" ht="16.5">
      <c r="A180" s="66"/>
      <c r="B180" s="3" t="s">
        <v>121</v>
      </c>
      <c r="C180" s="3" t="s">
        <v>155</v>
      </c>
      <c r="D180" s="3">
        <v>514</v>
      </c>
      <c r="E180" s="42">
        <v>1465</v>
      </c>
      <c r="F180" s="54"/>
      <c r="G180" s="3" t="s">
        <v>179</v>
      </c>
      <c r="H180" s="8">
        <v>1</v>
      </c>
      <c r="I180" s="26" t="s">
        <v>157</v>
      </c>
      <c r="J180" s="11">
        <v>672</v>
      </c>
      <c r="K180" s="25">
        <v>34000</v>
      </c>
      <c r="L180" s="68"/>
      <c r="M180" s="71"/>
      <c r="N180" s="57"/>
    </row>
    <row r="181" spans="1:14" ht="16.5">
      <c r="A181" s="66"/>
      <c r="B181" s="3" t="s">
        <v>121</v>
      </c>
      <c r="C181" s="3" t="s">
        <v>155</v>
      </c>
      <c r="D181" s="3">
        <v>514</v>
      </c>
      <c r="E181" s="42">
        <v>1465</v>
      </c>
      <c r="F181" s="54"/>
      <c r="G181" s="3" t="s">
        <v>178</v>
      </c>
      <c r="H181" s="8">
        <v>1</v>
      </c>
      <c r="I181" s="26" t="s">
        <v>157</v>
      </c>
      <c r="J181" s="11">
        <v>672</v>
      </c>
      <c r="K181" s="25">
        <v>34000</v>
      </c>
      <c r="L181" s="68"/>
      <c r="M181" s="71"/>
      <c r="N181" s="57"/>
    </row>
    <row r="182" spans="1:14" ht="16.5">
      <c r="A182" s="66"/>
      <c r="B182" s="3" t="s">
        <v>121</v>
      </c>
      <c r="C182" s="3" t="s">
        <v>155</v>
      </c>
      <c r="D182" s="3">
        <v>514</v>
      </c>
      <c r="E182" s="42">
        <v>1465</v>
      </c>
      <c r="F182" s="54"/>
      <c r="G182" s="3" t="s">
        <v>177</v>
      </c>
      <c r="H182" s="8">
        <v>1</v>
      </c>
      <c r="I182" s="26" t="s">
        <v>157</v>
      </c>
      <c r="J182" s="11">
        <v>672</v>
      </c>
      <c r="K182" s="25">
        <v>34000</v>
      </c>
      <c r="L182" s="68"/>
      <c r="M182" s="71"/>
      <c r="N182" s="57"/>
    </row>
    <row r="183" spans="1:14" ht="16.5">
      <c r="A183" s="66"/>
      <c r="B183" s="3" t="s">
        <v>121</v>
      </c>
      <c r="C183" s="3" t="s">
        <v>155</v>
      </c>
      <c r="D183" s="3">
        <v>514</v>
      </c>
      <c r="E183" s="42">
        <v>1465</v>
      </c>
      <c r="F183" s="54"/>
      <c r="G183" s="3" t="s">
        <v>175</v>
      </c>
      <c r="H183" s="8">
        <v>1</v>
      </c>
      <c r="I183" s="26" t="s">
        <v>157</v>
      </c>
      <c r="J183" s="11">
        <v>672</v>
      </c>
      <c r="K183" s="25">
        <v>34000</v>
      </c>
      <c r="L183" s="68"/>
      <c r="M183" s="71"/>
      <c r="N183" s="57"/>
    </row>
    <row r="184" spans="1:14" ht="16.5">
      <c r="A184" s="66"/>
      <c r="B184" s="3" t="s">
        <v>121</v>
      </c>
      <c r="C184" s="3" t="s">
        <v>155</v>
      </c>
      <c r="D184" s="3">
        <v>514</v>
      </c>
      <c r="E184" s="42">
        <v>1465</v>
      </c>
      <c r="F184" s="54"/>
      <c r="G184" s="3" t="s">
        <v>174</v>
      </c>
      <c r="H184" s="8">
        <v>1</v>
      </c>
      <c r="I184" s="26" t="s">
        <v>157</v>
      </c>
      <c r="J184" s="11">
        <v>672</v>
      </c>
      <c r="K184" s="25">
        <v>34000</v>
      </c>
      <c r="L184" s="68"/>
      <c r="M184" s="71"/>
      <c r="N184" s="57"/>
    </row>
    <row r="185" spans="1:14" ht="16.5">
      <c r="A185" s="66"/>
      <c r="B185" s="3" t="s">
        <v>121</v>
      </c>
      <c r="C185" s="3" t="s">
        <v>155</v>
      </c>
      <c r="D185" s="3">
        <v>514</v>
      </c>
      <c r="E185" s="42">
        <v>1465</v>
      </c>
      <c r="F185" s="54"/>
      <c r="G185" s="3" t="s">
        <v>173</v>
      </c>
      <c r="H185" s="8">
        <v>1</v>
      </c>
      <c r="I185" s="26" t="s">
        <v>157</v>
      </c>
      <c r="J185" s="11">
        <v>672</v>
      </c>
      <c r="K185" s="25">
        <v>34000</v>
      </c>
      <c r="L185" s="68"/>
      <c r="M185" s="71"/>
      <c r="N185" s="57"/>
    </row>
    <row r="186" spans="1:14" ht="16.5">
      <c r="A186" s="66"/>
      <c r="B186" s="3" t="s">
        <v>121</v>
      </c>
      <c r="C186" s="3" t="s">
        <v>155</v>
      </c>
      <c r="D186" s="3">
        <v>514</v>
      </c>
      <c r="E186" s="42">
        <v>1465</v>
      </c>
      <c r="F186" s="54"/>
      <c r="G186" s="3" t="s">
        <v>172</v>
      </c>
      <c r="H186" s="8">
        <v>1</v>
      </c>
      <c r="I186" s="26" t="s">
        <v>157</v>
      </c>
      <c r="J186" s="11">
        <v>672</v>
      </c>
      <c r="K186" s="25">
        <v>34000</v>
      </c>
      <c r="L186" s="68"/>
      <c r="M186" s="71"/>
      <c r="N186" s="57"/>
    </row>
    <row r="187" spans="1:14" ht="16.5">
      <c r="A187" s="66"/>
      <c r="B187" s="3" t="s">
        <v>121</v>
      </c>
      <c r="C187" s="3" t="s">
        <v>155</v>
      </c>
      <c r="D187" s="3">
        <v>514</v>
      </c>
      <c r="E187" s="42">
        <v>1465</v>
      </c>
      <c r="F187" s="54"/>
      <c r="G187" s="3" t="s">
        <v>171</v>
      </c>
      <c r="H187" s="8">
        <v>1</v>
      </c>
      <c r="I187" s="26" t="s">
        <v>157</v>
      </c>
      <c r="J187" s="11">
        <v>672</v>
      </c>
      <c r="K187" s="25">
        <v>34000</v>
      </c>
      <c r="L187" s="68"/>
      <c r="M187" s="71"/>
      <c r="N187" s="57"/>
    </row>
    <row r="188" spans="1:14" ht="16.5">
      <c r="A188" s="66"/>
      <c r="B188" s="3" t="s">
        <v>121</v>
      </c>
      <c r="C188" s="3" t="s">
        <v>155</v>
      </c>
      <c r="D188" s="3">
        <v>514</v>
      </c>
      <c r="E188" s="42">
        <v>1465</v>
      </c>
      <c r="F188" s="54"/>
      <c r="G188" s="3" t="s">
        <v>170</v>
      </c>
      <c r="H188" s="8">
        <v>1</v>
      </c>
      <c r="I188" s="26" t="s">
        <v>157</v>
      </c>
      <c r="J188" s="11">
        <v>672</v>
      </c>
      <c r="K188" s="25">
        <v>34000</v>
      </c>
      <c r="L188" s="68"/>
      <c r="M188" s="71"/>
      <c r="N188" s="57"/>
    </row>
    <row r="189" spans="1:14" ht="16.5">
      <c r="A189" s="66"/>
      <c r="B189" s="3" t="s">
        <v>121</v>
      </c>
      <c r="C189" s="3" t="s">
        <v>155</v>
      </c>
      <c r="D189" s="3">
        <v>514</v>
      </c>
      <c r="E189" s="42">
        <v>1465</v>
      </c>
      <c r="F189" s="54"/>
      <c r="G189" s="3" t="s">
        <v>169</v>
      </c>
      <c r="H189" s="8">
        <v>1</v>
      </c>
      <c r="I189" s="26" t="s">
        <v>157</v>
      </c>
      <c r="J189" s="11">
        <v>672</v>
      </c>
      <c r="K189" s="25">
        <v>34000</v>
      </c>
      <c r="L189" s="68"/>
      <c r="M189" s="71"/>
      <c r="N189" s="57"/>
    </row>
    <row r="190" spans="1:14" ht="16.5">
      <c r="A190" s="66"/>
      <c r="B190" s="3" t="s">
        <v>121</v>
      </c>
      <c r="C190" s="3" t="s">
        <v>155</v>
      </c>
      <c r="D190" s="3">
        <v>514</v>
      </c>
      <c r="E190" s="42">
        <v>1465</v>
      </c>
      <c r="F190" s="54"/>
      <c r="G190" s="3" t="s">
        <v>168</v>
      </c>
      <c r="H190" s="8">
        <v>1</v>
      </c>
      <c r="I190" s="26" t="s">
        <v>157</v>
      </c>
      <c r="J190" s="11">
        <v>672</v>
      </c>
      <c r="K190" s="25">
        <v>34000</v>
      </c>
      <c r="L190" s="68"/>
      <c r="M190" s="71"/>
      <c r="N190" s="57"/>
    </row>
    <row r="191" spans="1:14" ht="16.5">
      <c r="A191" s="66"/>
      <c r="B191" s="3" t="s">
        <v>121</v>
      </c>
      <c r="C191" s="3" t="s">
        <v>155</v>
      </c>
      <c r="D191" s="3">
        <v>514</v>
      </c>
      <c r="E191" s="42">
        <v>1465</v>
      </c>
      <c r="F191" s="54"/>
      <c r="G191" s="3" t="s">
        <v>167</v>
      </c>
      <c r="H191" s="8">
        <v>1</v>
      </c>
      <c r="I191" s="26" t="s">
        <v>157</v>
      </c>
      <c r="J191" s="11">
        <v>672</v>
      </c>
      <c r="K191" s="25">
        <v>34000</v>
      </c>
      <c r="L191" s="68"/>
      <c r="M191" s="71"/>
      <c r="N191" s="57"/>
    </row>
    <row r="192" spans="1:14" ht="16.5">
      <c r="A192" s="66"/>
      <c r="B192" s="3" t="s">
        <v>121</v>
      </c>
      <c r="C192" s="3" t="s">
        <v>155</v>
      </c>
      <c r="D192" s="3">
        <v>514</v>
      </c>
      <c r="E192" s="42">
        <v>1465</v>
      </c>
      <c r="F192" s="54"/>
      <c r="G192" s="3" t="s">
        <v>166</v>
      </c>
      <c r="H192" s="8">
        <v>1</v>
      </c>
      <c r="I192" s="26" t="s">
        <v>157</v>
      </c>
      <c r="J192" s="11">
        <v>672</v>
      </c>
      <c r="K192" s="25">
        <v>34000</v>
      </c>
      <c r="L192" s="68"/>
      <c r="M192" s="71"/>
      <c r="N192" s="57"/>
    </row>
    <row r="193" spans="1:14" ht="16.5">
      <c r="A193" s="66"/>
      <c r="B193" s="3" t="s">
        <v>121</v>
      </c>
      <c r="C193" s="3" t="s">
        <v>155</v>
      </c>
      <c r="D193" s="3">
        <v>514</v>
      </c>
      <c r="E193" s="42">
        <v>1465</v>
      </c>
      <c r="F193" s="54"/>
      <c r="G193" s="3" t="s">
        <v>165</v>
      </c>
      <c r="H193" s="8">
        <v>1</v>
      </c>
      <c r="I193" s="26" t="s">
        <v>157</v>
      </c>
      <c r="J193" s="11">
        <v>672</v>
      </c>
      <c r="K193" s="25">
        <v>34000</v>
      </c>
      <c r="L193" s="68"/>
      <c r="M193" s="71"/>
      <c r="N193" s="57"/>
    </row>
    <row r="194" spans="1:14" ht="16.5">
      <c r="A194" s="66"/>
      <c r="B194" s="3" t="s">
        <v>121</v>
      </c>
      <c r="C194" s="3" t="s">
        <v>155</v>
      </c>
      <c r="D194" s="3">
        <v>514</v>
      </c>
      <c r="E194" s="42">
        <v>1465</v>
      </c>
      <c r="F194" s="54"/>
      <c r="G194" s="3" t="s">
        <v>164</v>
      </c>
      <c r="H194" s="8">
        <v>1</v>
      </c>
      <c r="I194" s="26" t="s">
        <v>157</v>
      </c>
      <c r="J194" s="11">
        <v>672</v>
      </c>
      <c r="K194" s="25">
        <v>34000</v>
      </c>
      <c r="L194" s="68"/>
      <c r="M194" s="71"/>
      <c r="N194" s="57"/>
    </row>
    <row r="195" spans="1:14" ht="16.5">
      <c r="A195" s="66"/>
      <c r="B195" s="3" t="s">
        <v>121</v>
      </c>
      <c r="C195" s="3" t="s">
        <v>155</v>
      </c>
      <c r="D195" s="3">
        <v>514</v>
      </c>
      <c r="E195" s="42">
        <v>1465</v>
      </c>
      <c r="F195" s="54"/>
      <c r="G195" s="3" t="s">
        <v>163</v>
      </c>
      <c r="H195" s="8">
        <v>1</v>
      </c>
      <c r="I195" s="26" t="s">
        <v>157</v>
      </c>
      <c r="J195" s="11">
        <v>672</v>
      </c>
      <c r="K195" s="25">
        <v>34000</v>
      </c>
      <c r="L195" s="68"/>
      <c r="M195" s="71"/>
      <c r="N195" s="57"/>
    </row>
    <row r="196" spans="1:14" ht="16.5">
      <c r="A196" s="66"/>
      <c r="B196" s="3" t="s">
        <v>121</v>
      </c>
      <c r="C196" s="3" t="s">
        <v>155</v>
      </c>
      <c r="D196" s="3">
        <v>514</v>
      </c>
      <c r="E196" s="42">
        <v>1465</v>
      </c>
      <c r="F196" s="54"/>
      <c r="G196" s="3" t="s">
        <v>162</v>
      </c>
      <c r="H196" s="8">
        <v>1</v>
      </c>
      <c r="I196" s="26" t="s">
        <v>157</v>
      </c>
      <c r="J196" s="11">
        <v>672</v>
      </c>
      <c r="K196" s="25">
        <v>34000</v>
      </c>
      <c r="L196" s="68"/>
      <c r="M196" s="71"/>
      <c r="N196" s="57"/>
    </row>
    <row r="197" spans="1:14" ht="16.5">
      <c r="A197" s="66"/>
      <c r="B197" s="3" t="s">
        <v>121</v>
      </c>
      <c r="C197" s="3" t="s">
        <v>155</v>
      </c>
      <c r="D197" s="3">
        <v>514</v>
      </c>
      <c r="E197" s="42">
        <v>1465</v>
      </c>
      <c r="F197" s="54"/>
      <c r="G197" s="3" t="s">
        <v>161</v>
      </c>
      <c r="H197" s="8">
        <v>1</v>
      </c>
      <c r="I197" s="26" t="s">
        <v>157</v>
      </c>
      <c r="J197" s="11">
        <v>672</v>
      </c>
      <c r="K197" s="25">
        <v>34000</v>
      </c>
      <c r="L197" s="68"/>
      <c r="M197" s="71"/>
      <c r="N197" s="57"/>
    </row>
    <row r="198" spans="1:14" ht="16.5">
      <c r="A198" s="66"/>
      <c r="B198" s="3" t="s">
        <v>121</v>
      </c>
      <c r="C198" s="3" t="s">
        <v>155</v>
      </c>
      <c r="D198" s="3">
        <v>514</v>
      </c>
      <c r="E198" s="42">
        <v>1465</v>
      </c>
      <c r="F198" s="54"/>
      <c r="G198" s="3" t="s">
        <v>160</v>
      </c>
      <c r="H198" s="8">
        <v>1</v>
      </c>
      <c r="I198" s="26" t="s">
        <v>157</v>
      </c>
      <c r="J198" s="11">
        <v>672</v>
      </c>
      <c r="K198" s="25">
        <v>34000</v>
      </c>
      <c r="L198" s="68"/>
      <c r="M198" s="71"/>
      <c r="N198" s="57"/>
    </row>
    <row r="199" spans="1:14" ht="16.5">
      <c r="A199" s="66"/>
      <c r="B199" s="3" t="s">
        <v>121</v>
      </c>
      <c r="C199" s="3" t="s">
        <v>155</v>
      </c>
      <c r="D199" s="3">
        <v>514</v>
      </c>
      <c r="E199" s="42">
        <v>1465</v>
      </c>
      <c r="F199" s="54"/>
      <c r="G199" s="3" t="s">
        <v>159</v>
      </c>
      <c r="H199" s="8">
        <v>1</v>
      </c>
      <c r="I199" s="26" t="s">
        <v>157</v>
      </c>
      <c r="J199" s="11">
        <v>672</v>
      </c>
      <c r="K199" s="25">
        <v>34000</v>
      </c>
      <c r="L199" s="68"/>
      <c r="M199" s="71"/>
      <c r="N199" s="57"/>
    </row>
    <row r="200" spans="1:14" ht="16.5">
      <c r="A200" s="66"/>
      <c r="B200" s="3" t="s">
        <v>121</v>
      </c>
      <c r="C200" s="3" t="s">
        <v>155</v>
      </c>
      <c r="D200" s="3">
        <v>514</v>
      </c>
      <c r="E200" s="42">
        <v>1465</v>
      </c>
      <c r="F200" s="54"/>
      <c r="G200" s="3" t="s">
        <v>158</v>
      </c>
      <c r="H200" s="8">
        <v>1</v>
      </c>
      <c r="I200" s="26" t="s">
        <v>157</v>
      </c>
      <c r="J200" s="11">
        <v>672</v>
      </c>
      <c r="K200" s="25">
        <v>34000</v>
      </c>
      <c r="L200" s="68"/>
      <c r="M200" s="71"/>
      <c r="N200" s="57"/>
    </row>
    <row r="201" spans="1:14" ht="16.5">
      <c r="A201" s="66"/>
      <c r="B201" s="3" t="s">
        <v>121</v>
      </c>
      <c r="C201" s="3" t="s">
        <v>155</v>
      </c>
      <c r="D201" s="3">
        <v>514</v>
      </c>
      <c r="E201" s="42">
        <v>1465</v>
      </c>
      <c r="F201" s="54"/>
      <c r="G201" s="3" t="s">
        <v>156</v>
      </c>
      <c r="H201" s="8">
        <v>1</v>
      </c>
      <c r="I201" s="26" t="s">
        <v>157</v>
      </c>
      <c r="J201" s="11">
        <v>672</v>
      </c>
      <c r="K201" s="25">
        <v>34000</v>
      </c>
      <c r="L201" s="68"/>
      <c r="M201" s="71"/>
      <c r="N201" s="57"/>
    </row>
    <row r="202" spans="1:14" ht="16.5">
      <c r="A202" s="66"/>
      <c r="B202" s="3" t="s">
        <v>121</v>
      </c>
      <c r="C202" s="3" t="s">
        <v>155</v>
      </c>
      <c r="D202" s="3">
        <v>514</v>
      </c>
      <c r="E202" s="42">
        <v>1465</v>
      </c>
      <c r="F202" s="55"/>
      <c r="G202" s="3" t="s">
        <v>153</v>
      </c>
      <c r="H202" s="8">
        <v>1</v>
      </c>
      <c r="I202" s="26" t="s">
        <v>157</v>
      </c>
      <c r="J202" s="11">
        <v>672</v>
      </c>
      <c r="K202" s="25">
        <v>34000</v>
      </c>
      <c r="L202" s="69"/>
      <c r="M202" s="72"/>
      <c r="N202" s="58"/>
    </row>
    <row r="203" spans="1:14" ht="47.25">
      <c r="A203" s="3" t="s">
        <v>21</v>
      </c>
      <c r="B203" s="3" t="s">
        <v>121</v>
      </c>
      <c r="C203" s="3" t="s">
        <v>120</v>
      </c>
      <c r="D203" s="3">
        <v>1007</v>
      </c>
      <c r="E203" s="13">
        <v>407</v>
      </c>
      <c r="F203" s="12" t="s">
        <v>194</v>
      </c>
      <c r="G203" s="3" t="s">
        <v>193</v>
      </c>
      <c r="H203" s="8">
        <v>1</v>
      </c>
      <c r="I203" s="26" t="s">
        <v>192</v>
      </c>
      <c r="J203" s="11">
        <v>1540</v>
      </c>
      <c r="K203" s="25">
        <v>156700</v>
      </c>
      <c r="L203" s="29">
        <f>K203</f>
        <v>156700</v>
      </c>
      <c r="M203" s="10">
        <v>16000</v>
      </c>
      <c r="N203" s="9" t="s">
        <v>188</v>
      </c>
    </row>
    <row r="204" spans="1:14" ht="36" customHeight="1">
      <c r="A204" s="3" t="s">
        <v>18</v>
      </c>
      <c r="B204" s="3" t="s">
        <v>121</v>
      </c>
      <c r="C204" s="3" t="s">
        <v>120</v>
      </c>
      <c r="D204" s="3" t="s">
        <v>190</v>
      </c>
      <c r="E204" s="13">
        <v>310</v>
      </c>
      <c r="F204" s="12" t="s">
        <v>142</v>
      </c>
      <c r="G204" s="3" t="s">
        <v>189</v>
      </c>
      <c r="H204" s="8">
        <v>1</v>
      </c>
      <c r="I204" s="26" t="s">
        <v>103</v>
      </c>
      <c r="J204" s="11">
        <v>882</v>
      </c>
      <c r="K204" s="25">
        <v>273500</v>
      </c>
      <c r="L204" s="29">
        <f>K204</f>
        <v>273500</v>
      </c>
      <c r="M204" s="10">
        <v>27000</v>
      </c>
      <c r="N204" s="9" t="s">
        <v>188</v>
      </c>
    </row>
    <row r="205" spans="1:14" ht="16.5" customHeight="1">
      <c r="A205" s="66" t="s">
        <v>459</v>
      </c>
      <c r="B205" s="3" t="s">
        <v>121</v>
      </c>
      <c r="C205" s="3" t="s">
        <v>155</v>
      </c>
      <c r="D205" s="3" t="s">
        <v>176</v>
      </c>
      <c r="E205" s="42">
        <v>490</v>
      </c>
      <c r="F205" s="73" t="s">
        <v>142</v>
      </c>
      <c r="G205" s="3" t="s">
        <v>186</v>
      </c>
      <c r="H205" s="8">
        <v>1</v>
      </c>
      <c r="I205" s="26" t="s">
        <v>157</v>
      </c>
      <c r="J205" s="11">
        <v>672</v>
      </c>
      <c r="K205" s="25">
        <v>11400</v>
      </c>
      <c r="L205" s="67">
        <f>K205+K206+K207+K208+K209+K210+K211+K212+K213+K214+K215+K216+K217+K218+K219+K220+K221+K222+K223+K224+K225+K226+K227+K228+K229+K230+K231+K232+K233</f>
        <v>330600</v>
      </c>
      <c r="M205" s="70">
        <v>33000</v>
      </c>
      <c r="N205" s="56" t="s">
        <v>185</v>
      </c>
    </row>
    <row r="206" spans="1:14" ht="16.5" customHeight="1">
      <c r="A206" s="66"/>
      <c r="B206" s="3" t="s">
        <v>121</v>
      </c>
      <c r="C206" s="3" t="s">
        <v>155</v>
      </c>
      <c r="D206" s="3" t="s">
        <v>176</v>
      </c>
      <c r="E206" s="42">
        <v>490</v>
      </c>
      <c r="F206" s="54"/>
      <c r="G206" s="3" t="s">
        <v>184</v>
      </c>
      <c r="H206" s="8">
        <v>1</v>
      </c>
      <c r="I206" s="26" t="s">
        <v>157</v>
      </c>
      <c r="J206" s="11">
        <v>672</v>
      </c>
      <c r="K206" s="25">
        <v>11400</v>
      </c>
      <c r="L206" s="68"/>
      <c r="M206" s="71"/>
      <c r="N206" s="57"/>
    </row>
    <row r="207" spans="1:14" ht="16.5" customHeight="1">
      <c r="A207" s="66"/>
      <c r="B207" s="3" t="s">
        <v>121</v>
      </c>
      <c r="C207" s="3" t="s">
        <v>155</v>
      </c>
      <c r="D207" s="3" t="s">
        <v>176</v>
      </c>
      <c r="E207" s="42">
        <v>490</v>
      </c>
      <c r="F207" s="54"/>
      <c r="G207" s="3" t="s">
        <v>183</v>
      </c>
      <c r="H207" s="8">
        <v>1</v>
      </c>
      <c r="I207" s="26" t="s">
        <v>157</v>
      </c>
      <c r="J207" s="11">
        <v>672</v>
      </c>
      <c r="K207" s="25">
        <v>11400</v>
      </c>
      <c r="L207" s="68"/>
      <c r="M207" s="71"/>
      <c r="N207" s="57"/>
    </row>
    <row r="208" spans="1:14" ht="16.5" customHeight="1">
      <c r="A208" s="66"/>
      <c r="B208" s="3" t="s">
        <v>121</v>
      </c>
      <c r="C208" s="3" t="s">
        <v>155</v>
      </c>
      <c r="D208" s="3" t="s">
        <v>176</v>
      </c>
      <c r="E208" s="42">
        <v>490</v>
      </c>
      <c r="F208" s="54"/>
      <c r="G208" s="3" t="s">
        <v>182</v>
      </c>
      <c r="H208" s="8">
        <v>1</v>
      </c>
      <c r="I208" s="26" t="s">
        <v>157</v>
      </c>
      <c r="J208" s="11">
        <v>672</v>
      </c>
      <c r="K208" s="25">
        <v>11400</v>
      </c>
      <c r="L208" s="68"/>
      <c r="M208" s="71"/>
      <c r="N208" s="57"/>
    </row>
    <row r="209" spans="1:14" ht="16.5" customHeight="1">
      <c r="A209" s="66"/>
      <c r="B209" s="3" t="s">
        <v>121</v>
      </c>
      <c r="C209" s="3" t="s">
        <v>155</v>
      </c>
      <c r="D209" s="3" t="s">
        <v>176</v>
      </c>
      <c r="E209" s="42">
        <v>490</v>
      </c>
      <c r="F209" s="54"/>
      <c r="G209" s="3" t="s">
        <v>181</v>
      </c>
      <c r="H209" s="8">
        <v>1</v>
      </c>
      <c r="I209" s="26" t="s">
        <v>157</v>
      </c>
      <c r="J209" s="11">
        <v>672</v>
      </c>
      <c r="K209" s="25">
        <v>11400</v>
      </c>
      <c r="L209" s="68"/>
      <c r="M209" s="71"/>
      <c r="N209" s="57"/>
    </row>
    <row r="210" spans="1:14" ht="16.5" customHeight="1">
      <c r="A210" s="66"/>
      <c r="B210" s="3" t="s">
        <v>121</v>
      </c>
      <c r="C210" s="3" t="s">
        <v>155</v>
      </c>
      <c r="D210" s="3" t="s">
        <v>176</v>
      </c>
      <c r="E210" s="42">
        <v>490</v>
      </c>
      <c r="F210" s="54"/>
      <c r="G210" s="3" t="s">
        <v>180</v>
      </c>
      <c r="H210" s="8">
        <v>1</v>
      </c>
      <c r="I210" s="26" t="s">
        <v>157</v>
      </c>
      <c r="J210" s="11">
        <v>672</v>
      </c>
      <c r="K210" s="25">
        <v>11400</v>
      </c>
      <c r="L210" s="68"/>
      <c r="M210" s="71"/>
      <c r="N210" s="57"/>
    </row>
    <row r="211" spans="1:14" ht="16.5" customHeight="1">
      <c r="A211" s="66"/>
      <c r="B211" s="3" t="s">
        <v>121</v>
      </c>
      <c r="C211" s="3" t="s">
        <v>155</v>
      </c>
      <c r="D211" s="3" t="s">
        <v>176</v>
      </c>
      <c r="E211" s="42">
        <v>490</v>
      </c>
      <c r="F211" s="54"/>
      <c r="G211" s="3" t="s">
        <v>179</v>
      </c>
      <c r="H211" s="8">
        <v>1</v>
      </c>
      <c r="I211" s="26" t="s">
        <v>157</v>
      </c>
      <c r="J211" s="11">
        <v>672</v>
      </c>
      <c r="K211" s="25">
        <v>11400</v>
      </c>
      <c r="L211" s="68"/>
      <c r="M211" s="71"/>
      <c r="N211" s="57"/>
    </row>
    <row r="212" spans="1:14" ht="16.5" customHeight="1">
      <c r="A212" s="66"/>
      <c r="B212" s="3" t="s">
        <v>121</v>
      </c>
      <c r="C212" s="3" t="s">
        <v>155</v>
      </c>
      <c r="D212" s="3" t="s">
        <v>176</v>
      </c>
      <c r="E212" s="42">
        <v>490</v>
      </c>
      <c r="F212" s="54"/>
      <c r="G212" s="3" t="s">
        <v>178</v>
      </c>
      <c r="H212" s="8">
        <v>1</v>
      </c>
      <c r="I212" s="26" t="s">
        <v>157</v>
      </c>
      <c r="J212" s="11">
        <v>672</v>
      </c>
      <c r="K212" s="25">
        <v>11400</v>
      </c>
      <c r="L212" s="68"/>
      <c r="M212" s="71"/>
      <c r="N212" s="57"/>
    </row>
    <row r="213" spans="1:14" ht="16.5" customHeight="1">
      <c r="A213" s="66"/>
      <c r="B213" s="3" t="s">
        <v>121</v>
      </c>
      <c r="C213" s="3" t="s">
        <v>155</v>
      </c>
      <c r="D213" s="3" t="s">
        <v>176</v>
      </c>
      <c r="E213" s="42">
        <v>490</v>
      </c>
      <c r="F213" s="54"/>
      <c r="G213" s="3" t="s">
        <v>177</v>
      </c>
      <c r="H213" s="8">
        <v>1</v>
      </c>
      <c r="I213" s="26" t="s">
        <v>157</v>
      </c>
      <c r="J213" s="11">
        <v>672</v>
      </c>
      <c r="K213" s="25">
        <v>11400</v>
      </c>
      <c r="L213" s="68"/>
      <c r="M213" s="71"/>
      <c r="N213" s="57"/>
    </row>
    <row r="214" spans="1:14" ht="16.5" customHeight="1">
      <c r="A214" s="66"/>
      <c r="B214" s="3" t="s">
        <v>121</v>
      </c>
      <c r="C214" s="3" t="s">
        <v>155</v>
      </c>
      <c r="D214" s="3" t="s">
        <v>176</v>
      </c>
      <c r="E214" s="42">
        <v>490</v>
      </c>
      <c r="F214" s="54"/>
      <c r="G214" s="3" t="s">
        <v>175</v>
      </c>
      <c r="H214" s="8">
        <v>1</v>
      </c>
      <c r="I214" s="26" t="s">
        <v>157</v>
      </c>
      <c r="J214" s="11">
        <v>672</v>
      </c>
      <c r="K214" s="25">
        <v>11400</v>
      </c>
      <c r="L214" s="68"/>
      <c r="M214" s="71"/>
      <c r="N214" s="57"/>
    </row>
    <row r="215" spans="1:14" ht="16.5" customHeight="1">
      <c r="A215" s="66"/>
      <c r="B215" s="3" t="s">
        <v>121</v>
      </c>
      <c r="C215" s="3" t="s">
        <v>155</v>
      </c>
      <c r="D215" s="3" t="s">
        <v>154</v>
      </c>
      <c r="E215" s="42">
        <v>490</v>
      </c>
      <c r="F215" s="54"/>
      <c r="G215" s="3" t="s">
        <v>174</v>
      </c>
      <c r="H215" s="8">
        <v>1</v>
      </c>
      <c r="I215" s="26" t="s">
        <v>157</v>
      </c>
      <c r="J215" s="11">
        <v>672</v>
      </c>
      <c r="K215" s="25">
        <v>11400</v>
      </c>
      <c r="L215" s="68"/>
      <c r="M215" s="71"/>
      <c r="N215" s="57"/>
    </row>
    <row r="216" spans="1:14" ht="16.5" customHeight="1">
      <c r="A216" s="66"/>
      <c r="B216" s="3" t="s">
        <v>121</v>
      </c>
      <c r="C216" s="3" t="s">
        <v>155</v>
      </c>
      <c r="D216" s="3" t="s">
        <v>154</v>
      </c>
      <c r="E216" s="42">
        <v>490</v>
      </c>
      <c r="F216" s="54"/>
      <c r="G216" s="3" t="s">
        <v>173</v>
      </c>
      <c r="H216" s="8">
        <v>1</v>
      </c>
      <c r="I216" s="26" t="s">
        <v>157</v>
      </c>
      <c r="J216" s="11">
        <v>672</v>
      </c>
      <c r="K216" s="25">
        <v>11400</v>
      </c>
      <c r="L216" s="68"/>
      <c r="M216" s="71"/>
      <c r="N216" s="57"/>
    </row>
    <row r="217" spans="1:14" ht="16.5" customHeight="1">
      <c r="A217" s="66"/>
      <c r="B217" s="3" t="s">
        <v>121</v>
      </c>
      <c r="C217" s="3" t="s">
        <v>155</v>
      </c>
      <c r="D217" s="3" t="s">
        <v>154</v>
      </c>
      <c r="E217" s="42">
        <v>490</v>
      </c>
      <c r="F217" s="54"/>
      <c r="G217" s="3" t="s">
        <v>172</v>
      </c>
      <c r="H217" s="8">
        <v>1</v>
      </c>
      <c r="I217" s="26" t="s">
        <v>157</v>
      </c>
      <c r="J217" s="11">
        <v>672</v>
      </c>
      <c r="K217" s="25">
        <v>11400</v>
      </c>
      <c r="L217" s="68"/>
      <c r="M217" s="71"/>
      <c r="N217" s="57"/>
    </row>
    <row r="218" spans="1:14" ht="16.5" customHeight="1">
      <c r="A218" s="66"/>
      <c r="B218" s="3" t="s">
        <v>121</v>
      </c>
      <c r="C218" s="3" t="s">
        <v>155</v>
      </c>
      <c r="D218" s="3" t="s">
        <v>154</v>
      </c>
      <c r="E218" s="42">
        <v>490</v>
      </c>
      <c r="F218" s="54"/>
      <c r="G218" s="3" t="s">
        <v>171</v>
      </c>
      <c r="H218" s="8">
        <v>1</v>
      </c>
      <c r="I218" s="26" t="s">
        <v>157</v>
      </c>
      <c r="J218" s="11">
        <v>672</v>
      </c>
      <c r="K218" s="25">
        <v>11400</v>
      </c>
      <c r="L218" s="68"/>
      <c r="M218" s="71"/>
      <c r="N218" s="57"/>
    </row>
    <row r="219" spans="1:14" ht="16.5" customHeight="1">
      <c r="A219" s="66"/>
      <c r="B219" s="3" t="s">
        <v>121</v>
      </c>
      <c r="C219" s="3" t="s">
        <v>155</v>
      </c>
      <c r="D219" s="3" t="s">
        <v>154</v>
      </c>
      <c r="E219" s="42">
        <v>490</v>
      </c>
      <c r="F219" s="54"/>
      <c r="G219" s="3" t="s">
        <v>170</v>
      </c>
      <c r="H219" s="8">
        <v>1</v>
      </c>
      <c r="I219" s="26" t="s">
        <v>157</v>
      </c>
      <c r="J219" s="11">
        <v>672</v>
      </c>
      <c r="K219" s="25">
        <v>11400</v>
      </c>
      <c r="L219" s="68"/>
      <c r="M219" s="71"/>
      <c r="N219" s="57"/>
    </row>
    <row r="220" spans="1:14" ht="16.5" customHeight="1">
      <c r="A220" s="66"/>
      <c r="B220" s="3" t="s">
        <v>121</v>
      </c>
      <c r="C220" s="3" t="s">
        <v>155</v>
      </c>
      <c r="D220" s="3" t="s">
        <v>154</v>
      </c>
      <c r="E220" s="42">
        <v>490</v>
      </c>
      <c r="F220" s="54"/>
      <c r="G220" s="3" t="s">
        <v>169</v>
      </c>
      <c r="H220" s="8">
        <v>1</v>
      </c>
      <c r="I220" s="26" t="s">
        <v>157</v>
      </c>
      <c r="J220" s="11">
        <v>672</v>
      </c>
      <c r="K220" s="25">
        <v>11400</v>
      </c>
      <c r="L220" s="68"/>
      <c r="M220" s="71"/>
      <c r="N220" s="57"/>
    </row>
    <row r="221" spans="1:14" ht="16.5" customHeight="1">
      <c r="A221" s="66"/>
      <c r="B221" s="3" t="s">
        <v>121</v>
      </c>
      <c r="C221" s="3" t="s">
        <v>155</v>
      </c>
      <c r="D221" s="3" t="s">
        <v>154</v>
      </c>
      <c r="E221" s="42">
        <v>490</v>
      </c>
      <c r="F221" s="54"/>
      <c r="G221" s="3" t="s">
        <v>168</v>
      </c>
      <c r="H221" s="8">
        <v>1</v>
      </c>
      <c r="I221" s="26" t="s">
        <v>157</v>
      </c>
      <c r="J221" s="11">
        <v>672</v>
      </c>
      <c r="K221" s="25">
        <v>11400</v>
      </c>
      <c r="L221" s="68"/>
      <c r="M221" s="71"/>
      <c r="N221" s="57"/>
    </row>
    <row r="222" spans="1:14" ht="16.5" customHeight="1">
      <c r="A222" s="66"/>
      <c r="B222" s="3" t="s">
        <v>121</v>
      </c>
      <c r="C222" s="3" t="s">
        <v>155</v>
      </c>
      <c r="D222" s="3" t="s">
        <v>154</v>
      </c>
      <c r="E222" s="42">
        <v>490</v>
      </c>
      <c r="F222" s="54"/>
      <c r="G222" s="3" t="s">
        <v>167</v>
      </c>
      <c r="H222" s="8">
        <v>1</v>
      </c>
      <c r="I222" s="26" t="s">
        <v>157</v>
      </c>
      <c r="J222" s="11">
        <v>672</v>
      </c>
      <c r="K222" s="25">
        <v>11400</v>
      </c>
      <c r="L222" s="68"/>
      <c r="M222" s="71"/>
      <c r="N222" s="57"/>
    </row>
    <row r="223" spans="1:14" ht="16.5" customHeight="1">
      <c r="A223" s="66"/>
      <c r="B223" s="3" t="s">
        <v>121</v>
      </c>
      <c r="C223" s="3" t="s">
        <v>155</v>
      </c>
      <c r="D223" s="3" t="s">
        <v>154</v>
      </c>
      <c r="E223" s="42">
        <v>490</v>
      </c>
      <c r="F223" s="54"/>
      <c r="G223" s="3" t="s">
        <v>166</v>
      </c>
      <c r="H223" s="8">
        <v>1</v>
      </c>
      <c r="I223" s="26" t="s">
        <v>157</v>
      </c>
      <c r="J223" s="11">
        <v>672</v>
      </c>
      <c r="K223" s="25">
        <v>11400</v>
      </c>
      <c r="L223" s="68"/>
      <c r="M223" s="71"/>
      <c r="N223" s="57"/>
    </row>
    <row r="224" spans="1:14" ht="16.5" customHeight="1">
      <c r="A224" s="66"/>
      <c r="B224" s="3" t="s">
        <v>121</v>
      </c>
      <c r="C224" s="3" t="s">
        <v>155</v>
      </c>
      <c r="D224" s="3" t="s">
        <v>154</v>
      </c>
      <c r="E224" s="42">
        <v>490</v>
      </c>
      <c r="F224" s="54"/>
      <c r="G224" s="3" t="s">
        <v>165</v>
      </c>
      <c r="H224" s="8">
        <v>1</v>
      </c>
      <c r="I224" s="26" t="s">
        <v>157</v>
      </c>
      <c r="J224" s="11">
        <v>672</v>
      </c>
      <c r="K224" s="25">
        <v>11400</v>
      </c>
      <c r="L224" s="68"/>
      <c r="M224" s="71"/>
      <c r="N224" s="57"/>
    </row>
    <row r="225" spans="1:14" ht="16.5" customHeight="1">
      <c r="A225" s="66"/>
      <c r="B225" s="3" t="s">
        <v>121</v>
      </c>
      <c r="C225" s="3" t="s">
        <v>155</v>
      </c>
      <c r="D225" s="3" t="s">
        <v>154</v>
      </c>
      <c r="E225" s="42">
        <v>490</v>
      </c>
      <c r="F225" s="54"/>
      <c r="G225" s="3" t="s">
        <v>164</v>
      </c>
      <c r="H225" s="8">
        <v>1</v>
      </c>
      <c r="I225" s="26" t="s">
        <v>157</v>
      </c>
      <c r="J225" s="11">
        <v>672</v>
      </c>
      <c r="K225" s="25">
        <v>11400</v>
      </c>
      <c r="L225" s="68"/>
      <c r="M225" s="71"/>
      <c r="N225" s="57"/>
    </row>
    <row r="226" spans="1:14" ht="16.5" customHeight="1">
      <c r="A226" s="66"/>
      <c r="B226" s="3" t="s">
        <v>121</v>
      </c>
      <c r="C226" s="3" t="s">
        <v>155</v>
      </c>
      <c r="D226" s="3" t="s">
        <v>154</v>
      </c>
      <c r="E226" s="42">
        <v>490</v>
      </c>
      <c r="F226" s="54"/>
      <c r="G226" s="3" t="s">
        <v>163</v>
      </c>
      <c r="H226" s="8">
        <v>1</v>
      </c>
      <c r="I226" s="26" t="s">
        <v>157</v>
      </c>
      <c r="J226" s="11">
        <v>672</v>
      </c>
      <c r="K226" s="25">
        <v>11400</v>
      </c>
      <c r="L226" s="68"/>
      <c r="M226" s="71"/>
      <c r="N226" s="57"/>
    </row>
    <row r="227" spans="1:14" ht="16.5" customHeight="1">
      <c r="A227" s="66"/>
      <c r="B227" s="3" t="s">
        <v>121</v>
      </c>
      <c r="C227" s="3" t="s">
        <v>155</v>
      </c>
      <c r="D227" s="3" t="s">
        <v>154</v>
      </c>
      <c r="E227" s="42">
        <v>490</v>
      </c>
      <c r="F227" s="54"/>
      <c r="G227" s="3" t="s">
        <v>162</v>
      </c>
      <c r="H227" s="8">
        <v>1</v>
      </c>
      <c r="I227" s="26" t="s">
        <v>157</v>
      </c>
      <c r="J227" s="11">
        <v>672</v>
      </c>
      <c r="K227" s="25">
        <v>11400</v>
      </c>
      <c r="L227" s="68"/>
      <c r="M227" s="71"/>
      <c r="N227" s="57"/>
    </row>
    <row r="228" spans="1:14" ht="16.5" customHeight="1">
      <c r="A228" s="66"/>
      <c r="B228" s="3" t="s">
        <v>121</v>
      </c>
      <c r="C228" s="3" t="s">
        <v>155</v>
      </c>
      <c r="D228" s="3" t="s">
        <v>154</v>
      </c>
      <c r="E228" s="42">
        <v>490</v>
      </c>
      <c r="F228" s="54"/>
      <c r="G228" s="3" t="s">
        <v>161</v>
      </c>
      <c r="H228" s="8">
        <v>1</v>
      </c>
      <c r="I228" s="26" t="s">
        <v>157</v>
      </c>
      <c r="J228" s="11">
        <v>672</v>
      </c>
      <c r="K228" s="25">
        <v>11400</v>
      </c>
      <c r="L228" s="68"/>
      <c r="M228" s="71"/>
      <c r="N228" s="57"/>
    </row>
    <row r="229" spans="1:14" ht="16.5" customHeight="1">
      <c r="A229" s="66"/>
      <c r="B229" s="3" t="s">
        <v>121</v>
      </c>
      <c r="C229" s="3" t="s">
        <v>155</v>
      </c>
      <c r="D229" s="3" t="s">
        <v>154</v>
      </c>
      <c r="E229" s="42">
        <v>490</v>
      </c>
      <c r="F229" s="54"/>
      <c r="G229" s="3" t="s">
        <v>160</v>
      </c>
      <c r="H229" s="8">
        <v>1</v>
      </c>
      <c r="I229" s="26" t="s">
        <v>157</v>
      </c>
      <c r="J229" s="11">
        <v>672</v>
      </c>
      <c r="K229" s="25">
        <v>11400</v>
      </c>
      <c r="L229" s="68"/>
      <c r="M229" s="71"/>
      <c r="N229" s="57"/>
    </row>
    <row r="230" spans="1:14" ht="16.5" customHeight="1">
      <c r="A230" s="66"/>
      <c r="B230" s="3" t="s">
        <v>121</v>
      </c>
      <c r="C230" s="3" t="s">
        <v>155</v>
      </c>
      <c r="D230" s="3" t="s">
        <v>154</v>
      </c>
      <c r="E230" s="42">
        <v>490</v>
      </c>
      <c r="F230" s="54"/>
      <c r="G230" s="3" t="s">
        <v>159</v>
      </c>
      <c r="H230" s="8">
        <v>1</v>
      </c>
      <c r="I230" s="26" t="s">
        <v>157</v>
      </c>
      <c r="J230" s="11">
        <v>672</v>
      </c>
      <c r="K230" s="25">
        <v>11400</v>
      </c>
      <c r="L230" s="68"/>
      <c r="M230" s="71"/>
      <c r="N230" s="57"/>
    </row>
    <row r="231" spans="1:14" ht="16.5" customHeight="1">
      <c r="A231" s="66"/>
      <c r="B231" s="3" t="s">
        <v>121</v>
      </c>
      <c r="C231" s="3" t="s">
        <v>155</v>
      </c>
      <c r="D231" s="3" t="s">
        <v>154</v>
      </c>
      <c r="E231" s="42">
        <v>490</v>
      </c>
      <c r="F231" s="54"/>
      <c r="G231" s="3" t="s">
        <v>158</v>
      </c>
      <c r="H231" s="8">
        <v>1</v>
      </c>
      <c r="I231" s="26" t="s">
        <v>157</v>
      </c>
      <c r="J231" s="11">
        <v>672</v>
      </c>
      <c r="K231" s="25">
        <v>11400</v>
      </c>
      <c r="L231" s="68"/>
      <c r="M231" s="71"/>
      <c r="N231" s="57"/>
    </row>
    <row r="232" spans="1:14" ht="16.5" customHeight="1">
      <c r="A232" s="66"/>
      <c r="B232" s="3" t="s">
        <v>121</v>
      </c>
      <c r="C232" s="3" t="s">
        <v>155</v>
      </c>
      <c r="D232" s="3" t="s">
        <v>154</v>
      </c>
      <c r="E232" s="42">
        <v>490</v>
      </c>
      <c r="F232" s="54"/>
      <c r="G232" s="3" t="s">
        <v>156</v>
      </c>
      <c r="H232" s="8">
        <v>1</v>
      </c>
      <c r="I232" s="26" t="s">
        <v>152</v>
      </c>
      <c r="J232" s="11">
        <v>672</v>
      </c>
      <c r="K232" s="25">
        <v>11400</v>
      </c>
      <c r="L232" s="68"/>
      <c r="M232" s="71"/>
      <c r="N232" s="57"/>
    </row>
    <row r="233" spans="1:14" ht="16.5" customHeight="1">
      <c r="A233" s="66"/>
      <c r="B233" s="3" t="s">
        <v>121</v>
      </c>
      <c r="C233" s="3" t="s">
        <v>155</v>
      </c>
      <c r="D233" s="3" t="s">
        <v>154</v>
      </c>
      <c r="E233" s="42">
        <v>490</v>
      </c>
      <c r="F233" s="55"/>
      <c r="G233" s="3" t="s">
        <v>153</v>
      </c>
      <c r="H233" s="8">
        <v>1</v>
      </c>
      <c r="I233" s="26" t="s">
        <v>152</v>
      </c>
      <c r="J233" s="11">
        <v>672</v>
      </c>
      <c r="K233" s="25">
        <v>11400</v>
      </c>
      <c r="L233" s="69"/>
      <c r="M233" s="72"/>
      <c r="N233" s="58"/>
    </row>
    <row r="234" spans="1:14" ht="52.5" customHeight="1">
      <c r="A234" s="3" t="s">
        <v>506</v>
      </c>
      <c r="B234" s="3" t="s">
        <v>121</v>
      </c>
      <c r="C234" s="3" t="s">
        <v>131</v>
      </c>
      <c r="D234" s="3" t="s">
        <v>130</v>
      </c>
      <c r="E234" s="13">
        <v>175</v>
      </c>
      <c r="F234" s="12" t="s">
        <v>105</v>
      </c>
      <c r="G234" s="3" t="s">
        <v>129</v>
      </c>
      <c r="H234" s="8">
        <v>1</v>
      </c>
      <c r="I234" s="26" t="s">
        <v>128</v>
      </c>
      <c r="J234" s="11">
        <v>4760</v>
      </c>
      <c r="K234" s="25">
        <v>277700</v>
      </c>
      <c r="L234" s="29">
        <f>K234</f>
        <v>277700</v>
      </c>
      <c r="M234" s="10">
        <v>27000</v>
      </c>
      <c r="N234" s="9" t="s">
        <v>526</v>
      </c>
    </row>
    <row r="235" spans="1:14" ht="27.75" customHeight="1">
      <c r="A235" s="53" t="s">
        <v>507</v>
      </c>
      <c r="B235" s="3" t="s">
        <v>121</v>
      </c>
      <c r="C235" s="3" t="s">
        <v>120</v>
      </c>
      <c r="D235" s="3">
        <v>148</v>
      </c>
      <c r="E235" s="13">
        <v>403</v>
      </c>
      <c r="F235" s="73" t="s">
        <v>126</v>
      </c>
      <c r="G235" s="3" t="s">
        <v>125</v>
      </c>
      <c r="H235" s="8">
        <v>2</v>
      </c>
      <c r="I235" s="26" t="s">
        <v>118</v>
      </c>
      <c r="J235" s="11">
        <v>1540</v>
      </c>
      <c r="K235" s="25">
        <v>51800</v>
      </c>
      <c r="L235" s="67">
        <f>K235+K236+K237+K238</f>
        <v>207200</v>
      </c>
      <c r="M235" s="70">
        <v>20000</v>
      </c>
      <c r="N235" s="98" t="s">
        <v>124</v>
      </c>
    </row>
    <row r="236" spans="1:14" ht="27.75" customHeight="1">
      <c r="A236" s="62"/>
      <c r="B236" s="3" t="s">
        <v>121</v>
      </c>
      <c r="C236" s="3" t="s">
        <v>120</v>
      </c>
      <c r="D236" s="3">
        <v>148</v>
      </c>
      <c r="E236" s="13">
        <v>403</v>
      </c>
      <c r="F236" s="54"/>
      <c r="G236" s="3" t="s">
        <v>123</v>
      </c>
      <c r="H236" s="8">
        <v>2</v>
      </c>
      <c r="I236" s="26" t="s">
        <v>118</v>
      </c>
      <c r="J236" s="11">
        <v>1540</v>
      </c>
      <c r="K236" s="25">
        <v>51800</v>
      </c>
      <c r="L236" s="68"/>
      <c r="M236" s="71"/>
      <c r="N236" s="99"/>
    </row>
    <row r="237" spans="1:14" ht="27.75" customHeight="1">
      <c r="A237" s="62"/>
      <c r="B237" s="3" t="s">
        <v>121</v>
      </c>
      <c r="C237" s="3" t="s">
        <v>120</v>
      </c>
      <c r="D237" s="3">
        <v>148</v>
      </c>
      <c r="E237" s="13">
        <v>403</v>
      </c>
      <c r="F237" s="54"/>
      <c r="G237" s="3" t="s">
        <v>122</v>
      </c>
      <c r="H237" s="8">
        <v>2</v>
      </c>
      <c r="I237" s="26" t="s">
        <v>118</v>
      </c>
      <c r="J237" s="11">
        <v>1540</v>
      </c>
      <c r="K237" s="25">
        <v>51800</v>
      </c>
      <c r="L237" s="68"/>
      <c r="M237" s="71"/>
      <c r="N237" s="99"/>
    </row>
    <row r="238" spans="1:14" ht="27.75" customHeight="1">
      <c r="A238" s="63"/>
      <c r="B238" s="3" t="s">
        <v>121</v>
      </c>
      <c r="C238" s="3" t="s">
        <v>120</v>
      </c>
      <c r="D238" s="3">
        <v>148</v>
      </c>
      <c r="E238" s="13">
        <v>403</v>
      </c>
      <c r="F238" s="55"/>
      <c r="G238" s="3" t="s">
        <v>119</v>
      </c>
      <c r="H238" s="8">
        <v>2</v>
      </c>
      <c r="I238" s="26" t="s">
        <v>118</v>
      </c>
      <c r="J238" s="11">
        <v>1540</v>
      </c>
      <c r="K238" s="25">
        <v>51800</v>
      </c>
      <c r="L238" s="69"/>
      <c r="M238" s="72"/>
      <c r="N238" s="100"/>
    </row>
    <row r="239" spans="1:14" ht="45.75" customHeight="1">
      <c r="A239" s="31" t="s">
        <v>460</v>
      </c>
      <c r="B239" s="31" t="s">
        <v>147</v>
      </c>
      <c r="C239" s="31" t="s">
        <v>146</v>
      </c>
      <c r="D239" s="31">
        <v>754</v>
      </c>
      <c r="E239" s="13">
        <v>148.88</v>
      </c>
      <c r="F239" s="12" t="s">
        <v>110</v>
      </c>
      <c r="G239" s="31" t="s">
        <v>150</v>
      </c>
      <c r="H239" s="8">
        <v>1</v>
      </c>
      <c r="I239" s="26" t="s">
        <v>1</v>
      </c>
      <c r="J239" s="11">
        <v>2240</v>
      </c>
      <c r="K239" s="32">
        <v>333500</v>
      </c>
      <c r="L239" s="29">
        <f>K239</f>
        <v>333500</v>
      </c>
      <c r="M239" s="32">
        <v>33000</v>
      </c>
      <c r="N239" s="33" t="s">
        <v>149</v>
      </c>
    </row>
    <row r="240" spans="1:14" ht="59.25" customHeight="1">
      <c r="A240" s="31" t="s">
        <v>479</v>
      </c>
      <c r="B240" s="31" t="s">
        <v>147</v>
      </c>
      <c r="C240" s="31" t="s">
        <v>146</v>
      </c>
      <c r="D240" s="31">
        <v>825</v>
      </c>
      <c r="E240" s="13">
        <v>14933.14</v>
      </c>
      <c r="F240" s="12" t="s">
        <v>38</v>
      </c>
      <c r="G240" s="31" t="s">
        <v>145</v>
      </c>
      <c r="H240" s="8">
        <v>168</v>
      </c>
      <c r="I240" s="26" t="s">
        <v>144</v>
      </c>
      <c r="J240" s="11">
        <v>3640</v>
      </c>
      <c r="K240" s="32">
        <v>3623800</v>
      </c>
      <c r="L240" s="29">
        <f>K240</f>
        <v>3623800</v>
      </c>
      <c r="M240" s="32">
        <v>362000</v>
      </c>
      <c r="N240" s="33" t="s">
        <v>510</v>
      </c>
    </row>
    <row r="241" spans="1:14" ht="46.5" customHeight="1">
      <c r="A241" s="31" t="s">
        <v>480</v>
      </c>
      <c r="B241" s="31" t="s">
        <v>147</v>
      </c>
      <c r="C241" s="31" t="s">
        <v>146</v>
      </c>
      <c r="D241" s="31">
        <v>827</v>
      </c>
      <c r="E241" s="13">
        <v>64.24</v>
      </c>
      <c r="F241" s="12" t="s">
        <v>110</v>
      </c>
      <c r="G241" s="31" t="s">
        <v>145</v>
      </c>
      <c r="H241" s="8">
        <v>168</v>
      </c>
      <c r="I241" s="26" t="s">
        <v>144</v>
      </c>
      <c r="J241" s="11">
        <v>1960</v>
      </c>
      <c r="K241" s="32">
        <v>8400</v>
      </c>
      <c r="L241" s="29">
        <f>K241</f>
        <v>8400</v>
      </c>
      <c r="M241" s="32">
        <v>1000</v>
      </c>
      <c r="N241" s="33" t="s">
        <v>143</v>
      </c>
    </row>
    <row r="242" spans="1:14" ht="43.5" customHeight="1">
      <c r="A242" s="38" t="s">
        <v>508</v>
      </c>
      <c r="B242" s="38" t="s">
        <v>481</v>
      </c>
      <c r="C242" s="38" t="s">
        <v>482</v>
      </c>
      <c r="D242" s="38" t="s">
        <v>483</v>
      </c>
      <c r="E242" s="13">
        <v>10</v>
      </c>
      <c r="F242" s="12" t="s">
        <v>484</v>
      </c>
      <c r="G242" s="38" t="s">
        <v>485</v>
      </c>
      <c r="H242" s="8">
        <v>1</v>
      </c>
      <c r="I242" s="26" t="s">
        <v>487</v>
      </c>
      <c r="J242" s="11">
        <v>132000</v>
      </c>
      <c r="K242" s="39">
        <v>1320000</v>
      </c>
      <c r="L242" s="29">
        <f>K242</f>
        <v>1320000</v>
      </c>
      <c r="M242" s="39">
        <v>132000</v>
      </c>
      <c r="N242" s="40" t="s">
        <v>525</v>
      </c>
    </row>
    <row r="243" spans="1:14" ht="43.5" customHeight="1">
      <c r="A243" s="38" t="s">
        <v>509</v>
      </c>
      <c r="B243" s="38" t="s">
        <v>481</v>
      </c>
      <c r="C243" s="38" t="s">
        <v>482</v>
      </c>
      <c r="D243" s="38">
        <v>675</v>
      </c>
      <c r="E243" s="13">
        <v>10</v>
      </c>
      <c r="F243" s="12" t="s">
        <v>484</v>
      </c>
      <c r="G243" s="38" t="s">
        <v>486</v>
      </c>
      <c r="H243" s="8">
        <v>1</v>
      </c>
      <c r="I243" s="26" t="s">
        <v>487</v>
      </c>
      <c r="J243" s="11">
        <v>132000</v>
      </c>
      <c r="K243" s="39">
        <v>1320000</v>
      </c>
      <c r="L243" s="29">
        <f>K243</f>
        <v>1320000</v>
      </c>
      <c r="M243" s="39">
        <v>132000</v>
      </c>
      <c r="N243" s="40" t="s">
        <v>524</v>
      </c>
    </row>
  </sheetData>
  <sheetProtection/>
  <mergeCells count="128">
    <mergeCell ref="L76:L81"/>
    <mergeCell ref="M76:M81"/>
    <mergeCell ref="N235:N238"/>
    <mergeCell ref="F235:F238"/>
    <mergeCell ref="F205:F233"/>
    <mergeCell ref="F174:F202"/>
    <mergeCell ref="A2:D2"/>
    <mergeCell ref="A205:A233"/>
    <mergeCell ref="L205:L233"/>
    <mergeCell ref="M205:M233"/>
    <mergeCell ref="L145:L173"/>
    <mergeCell ref="L235:L238"/>
    <mergeCell ref="M235:M238"/>
    <mergeCell ref="A235:A238"/>
    <mergeCell ref="A143:A144"/>
    <mergeCell ref="F143:F144"/>
    <mergeCell ref="L143:L144"/>
    <mergeCell ref="M143:M144"/>
    <mergeCell ref="N143:N144"/>
    <mergeCell ref="M145:M173"/>
    <mergeCell ref="F145:F173"/>
    <mergeCell ref="A145:A173"/>
    <mergeCell ref="A174:A202"/>
    <mergeCell ref="N205:N233"/>
    <mergeCell ref="L174:L202"/>
    <mergeCell ref="M174:M202"/>
    <mergeCell ref="N145:N173"/>
    <mergeCell ref="N174:N202"/>
    <mergeCell ref="N128:N129"/>
    <mergeCell ref="N92:N97"/>
    <mergeCell ref="M125:M126"/>
    <mergeCell ref="A128:A129"/>
    <mergeCell ref="L128:L129"/>
    <mergeCell ref="M128:M129"/>
    <mergeCell ref="A125:A126"/>
    <mergeCell ref="L125:L126"/>
    <mergeCell ref="N125:N126"/>
    <mergeCell ref="A123:A124"/>
    <mergeCell ref="N80:N81"/>
    <mergeCell ref="M83:M85"/>
    <mergeCell ref="N83:N85"/>
    <mergeCell ref="L92:L97"/>
    <mergeCell ref="M98:M103"/>
    <mergeCell ref="A83:A85"/>
    <mergeCell ref="L83:L85"/>
    <mergeCell ref="A92:A97"/>
    <mergeCell ref="N86:N91"/>
    <mergeCell ref="N76:N77"/>
    <mergeCell ref="A65:A67"/>
    <mergeCell ref="A68:A70"/>
    <mergeCell ref="L86:L91"/>
    <mergeCell ref="L98:L103"/>
    <mergeCell ref="M86:M91"/>
    <mergeCell ref="L65:L67"/>
    <mergeCell ref="M65:M67"/>
    <mergeCell ref="N78:N79"/>
    <mergeCell ref="N71:N72"/>
    <mergeCell ref="A76:A81"/>
    <mergeCell ref="A71:A72"/>
    <mergeCell ref="A98:A103"/>
    <mergeCell ref="A86:A91"/>
    <mergeCell ref="M92:M97"/>
    <mergeCell ref="L123:L124"/>
    <mergeCell ref="M123:M124"/>
    <mergeCell ref="N98:N103"/>
    <mergeCell ref="A106:A107"/>
    <mergeCell ref="L106:L107"/>
    <mergeCell ref="N123:N124"/>
    <mergeCell ref="M106:M107"/>
    <mergeCell ref="N106:N107"/>
    <mergeCell ref="L71:L72"/>
    <mergeCell ref="M71:M72"/>
    <mergeCell ref="L62:L64"/>
    <mergeCell ref="M62:M64"/>
    <mergeCell ref="N62:N64"/>
    <mergeCell ref="L50:L52"/>
    <mergeCell ref="N68:N70"/>
    <mergeCell ref="N65:N67"/>
    <mergeCell ref="L68:L70"/>
    <mergeCell ref="L45:L47"/>
    <mergeCell ref="M68:M70"/>
    <mergeCell ref="C68:C70"/>
    <mergeCell ref="M56:M58"/>
    <mergeCell ref="L56:L58"/>
    <mergeCell ref="M45:M47"/>
    <mergeCell ref="N16:N20"/>
    <mergeCell ref="A21:A25"/>
    <mergeCell ref="N32:N33"/>
    <mergeCell ref="N45:N47"/>
    <mergeCell ref="N50:N52"/>
    <mergeCell ref="C62:C64"/>
    <mergeCell ref="A1:N1"/>
    <mergeCell ref="L2:N2"/>
    <mergeCell ref="A3:A4"/>
    <mergeCell ref="B3:F3"/>
    <mergeCell ref="G3:G4"/>
    <mergeCell ref="H3:I3"/>
    <mergeCell ref="K3:K4"/>
    <mergeCell ref="L3:L4"/>
    <mergeCell ref="M3:M4"/>
    <mergeCell ref="N3:N4"/>
    <mergeCell ref="H50:I52"/>
    <mergeCell ref="F16:F20"/>
    <mergeCell ref="F21:F25"/>
    <mergeCell ref="M32:M33"/>
    <mergeCell ref="L32:L33"/>
    <mergeCell ref="A34:A39"/>
    <mergeCell ref="A32:A33"/>
    <mergeCell ref="M16:M20"/>
    <mergeCell ref="A16:A20"/>
    <mergeCell ref="L16:L20"/>
    <mergeCell ref="L34:L39"/>
    <mergeCell ref="M34:M39"/>
    <mergeCell ref="F34:F39"/>
    <mergeCell ref="E2:K2"/>
    <mergeCell ref="L21:L25"/>
    <mergeCell ref="M21:M25"/>
    <mergeCell ref="J3:J4"/>
    <mergeCell ref="C65:C67"/>
    <mergeCell ref="N34:N39"/>
    <mergeCell ref="N56:N58"/>
    <mergeCell ref="A45:A47"/>
    <mergeCell ref="A50:A52"/>
    <mergeCell ref="N21:N25"/>
    <mergeCell ref="A56:A58"/>
    <mergeCell ref="M50:M52"/>
    <mergeCell ref="F56:F58"/>
    <mergeCell ref="A62:A64"/>
  </mergeCells>
  <printOptions/>
  <pageMargins left="0.11811023622047245" right="0.11811023622047245" top="0.1968503937007874" bottom="0.15748031496062992" header="0.11811023622047245" footer="0.1968503937007874"/>
  <pageSetup horizontalDpi="300" verticalDpi="300" orientation="portrait" paperSize="8" r:id="rId1"/>
  <headerFooter>
    <oddHeader>&amp;C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戴松萍</dc:creator>
  <cp:keywords/>
  <dc:description/>
  <cp:lastModifiedBy>戴松萍</cp:lastModifiedBy>
  <cp:lastPrinted>2013-05-16T07:48:16Z</cp:lastPrinted>
  <dcterms:created xsi:type="dcterms:W3CDTF">2013-03-29T05:33:17Z</dcterms:created>
  <dcterms:modified xsi:type="dcterms:W3CDTF">2013-05-21T05:30:17Z</dcterms:modified>
  <cp:category/>
  <cp:version/>
  <cp:contentType/>
  <cp:contentStatus/>
</cp:coreProperties>
</file>